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filterPrivacy="1" updateLinks="always" codeName="ThisWorkbook" hidePivotFieldList="1"/>
  <mc:AlternateContent xmlns:mc="http://schemas.openxmlformats.org/markup-compatibility/2006">
    <mc:Choice Requires="x15">
      <x15ac:absPath xmlns:x15ac="http://schemas.microsoft.com/office/spreadsheetml/2010/11/ac" url="/Users/lcordova2/Desktop/"/>
    </mc:Choice>
  </mc:AlternateContent>
  <bookViews>
    <workbookView xWindow="0" yWindow="460" windowWidth="20500" windowHeight="7660" tabRatio="652"/>
  </bookViews>
  <sheets>
    <sheet name="Courses" sheetId="5" r:id="rId1"/>
    <sheet name=" Credits" sheetId="1" r:id="rId2"/>
    <sheet name="Clinical Pathway" sheetId="9" r:id="rId3"/>
    <sheet name="Children &amp; Adolescents Pathway" sheetId="13" r:id="rId4"/>
    <sheet name="Aging Pathway" sheetId="15" r:id="rId5"/>
  </sheets>
  <externalReferences>
    <externalReference r:id="rId6"/>
  </externalReferences>
  <definedNames>
    <definedName name="Credits" localSheetId="4">DegreeRequirements[[#Totals],[NEEDED]]</definedName>
    <definedName name="Credits" localSheetId="3">DegreeRequirements[[#Totals],[NEEDED]]</definedName>
    <definedName name="Credits">DegreeRequirements[[#Totals],[NEEDED]]</definedName>
    <definedName name="CreditsEarned" localSheetId="4">[1]!DegreeRequirements[[#Totals],[EARNED]]</definedName>
    <definedName name="CreditsEarned" localSheetId="3">[1]!DegreeRequirements[[#Totals],[EARNED]]</definedName>
    <definedName name="CreditsEarned" localSheetId="2">[1]!DegreeRequirements[[#Totals],[EARNED]]</definedName>
    <definedName name="CreditsEarned">DegreeRequirements[[#Totals],[EARNED]]</definedName>
    <definedName name="CreditsNeeded" localSheetId="4">[1]!DegreeRequirements[[#Totals],[TOTAL]]</definedName>
    <definedName name="CreditsNeeded" localSheetId="3">[1]!DegreeRequirements[[#Totals],[TOTAL]]</definedName>
    <definedName name="CreditsNeeded" localSheetId="2">[1]!DegreeRequirements[[#Totals],[TOTAL]]</definedName>
    <definedName name="CreditsNeeded">DegreeRequirements[[#Totals],[TOTAL]]</definedName>
    <definedName name="CreditsRemaining" localSheetId="4">[1]!DegreeRequirements[[#Totals],[NEEDED]]</definedName>
    <definedName name="CreditsRemaining" localSheetId="3">[1]!DegreeRequirements[[#Totals],[NEEDED]]</definedName>
    <definedName name="CreditsRemaining" localSheetId="2">[1]!DegreeRequirements[[#Totals],[NEEDED]]</definedName>
    <definedName name="CreditsRemaining">DegreeRequirements[[#Totals],[NEEDED]]</definedName>
    <definedName name="d" localSheetId="4">DegreeRequirements[[#Totals],[TOTAL]]</definedName>
    <definedName name="d">DegreeRequirements[[#Totals],[TOTAL]]</definedName>
    <definedName name="ee">DegreeRequirements[[#Totals],[EARNED]]</definedName>
    <definedName name="f" localSheetId="4">DegreeRequirements[[#Totals],[NEEDED]]</definedName>
    <definedName name="f">DegreeRequirements[[#Totals],[NEEDED]]</definedName>
    <definedName name="g" localSheetId="4">DegreeRequirements[[#Totals],[EARNED]]</definedName>
    <definedName name="g" localSheetId="3">DegreeRequirements[[#Totals],[EARNED]]</definedName>
    <definedName name="g">DegreeRequirements[[#Totals],[EARNED]]</definedName>
    <definedName name="h" localSheetId="4">DegreeRequirements[[#Totals],[TOTAL]]</definedName>
    <definedName name="h" localSheetId="3">DegreeRequirements[[#Totals],[TOTAL]]</definedName>
    <definedName name="h">DegreeRequirements[[#Totals],[TOTAL]]</definedName>
    <definedName name="hhh">DegreeRequirements[[#Totals],[EARNED]]</definedName>
    <definedName name="j">DegreeRequirements[[#Totals],[TOTAL]]</definedName>
    <definedName name="jk">DegreeRequirements[CREDIT REQUIREMENTS]</definedName>
    <definedName name="jkk">DegreeRequirements[CREDIT REQUIREMENTS]</definedName>
    <definedName name="l" localSheetId="4">DegreeRequirements[CREDIT REQUIREMENTS]</definedName>
    <definedName name="l" localSheetId="3">DegreeRequirements[CREDIT REQUIREMENTS]</definedName>
    <definedName name="l">DegreeRequirements[CREDIT REQUIREMENTS]</definedName>
    <definedName name="_xlnm.Print_Titles" localSheetId="0">Courses!$1:$2</definedName>
    <definedName name="RequirementLookup" localSheetId="4">[1]!DegreeRequirements[CREDIT REQUIREMENTS]</definedName>
    <definedName name="RequirementLookup" localSheetId="3">[1]!DegreeRequirements[CREDIT REQUIREMENTS]</definedName>
    <definedName name="RequirementLookup" localSheetId="2">[1]!DegreeRequirements[CREDIT REQUIREMENTS]</definedName>
    <definedName name="RequirementLookup">DegreeRequirements[CREDIT REQUIREMENTS]</definedName>
    <definedName name="rr">DegreeRequirements[[#Totals],[TOTAL]]</definedName>
    <definedName name="s" localSheetId="4">DegreeRequirements[[#Totals],[EARNED]]</definedName>
    <definedName name="s">DegreeRequirements[[#Totals],[EARNED]]</definedName>
    <definedName name="ss" localSheetId="4">DegreeRequirements[CREDIT REQUIREMENTS]</definedName>
    <definedName name="ss" localSheetId="3">DegreeRequirements[CREDIT REQUIREMENTS]</definedName>
    <definedName name="ss">DegreeRequirements[CREDIT REQUIREMENTS]</definedName>
    <definedName name="t" localSheetId="4">DegreeRequirements[[#Totals],[NEEDED]]</definedName>
    <definedName name="t" localSheetId="3">DegreeRequirements[[#Totals],[NEEDED]]</definedName>
    <definedName name="t">DegreeRequirements[[#Totals],[NEEDED]]</definedName>
    <definedName name="tt">DegreeRequirements[[#Totals],[NEEDED]]</definedName>
    <definedName name="uy6t">DegreeRequirements[[#Totals],[NEEDED]]</definedName>
    <definedName name="w" localSheetId="4">DegreeRequirements[CREDIT REQUIREMENTS]</definedName>
    <definedName name="w">DegreeRequirements[CREDIT REQUIREMENTS]</definedName>
    <definedName name="ww">DegreeRequirements[[#Totals],[NEEDED]]</definedName>
    <definedName name="yy">DegreeRequirements[CREDIT REQUIREMENTS]</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D9" i="1"/>
  <c r="C5" i="1"/>
  <c r="D5" i="1"/>
  <c r="C6" i="1"/>
  <c r="D6" i="1"/>
  <c r="C7" i="1"/>
  <c r="D7" i="1"/>
  <c r="C8" i="1"/>
  <c r="D8" i="1"/>
  <c r="B10" i="1"/>
  <c r="D10" i="1"/>
  <c r="C10" i="1"/>
  <c r="B13" i="1"/>
  <c r="B12" i="1"/>
  <c r="D12" i="1"/>
</calcChain>
</file>

<file path=xl/sharedStrings.xml><?xml version="1.0" encoding="utf-8"?>
<sst xmlns="http://schemas.openxmlformats.org/spreadsheetml/2006/main" count="366" uniqueCount="141">
  <si>
    <t>CREDIT REQUIREMENTS</t>
  </si>
  <si>
    <t>TOTAL</t>
  </si>
  <si>
    <t>EARNED</t>
  </si>
  <si>
    <t>NEEDED</t>
  </si>
  <si>
    <t>TOTALS</t>
  </si>
  <si>
    <t>OVERALL PROGRESS:</t>
  </si>
  <si>
    <t>COURSE TITLE</t>
  </si>
  <si>
    <t>COURSE #</t>
  </si>
  <si>
    <t>DEGREE REQUIREMENT</t>
  </si>
  <si>
    <t>CREDITS</t>
  </si>
  <si>
    <t>COMPLETED?</t>
  </si>
  <si>
    <t>SEMESTER</t>
  </si>
  <si>
    <t>No</t>
  </si>
  <si>
    <t>Freshman</t>
  </si>
  <si>
    <t>Sophomore</t>
  </si>
  <si>
    <t>Junior</t>
  </si>
  <si>
    <t>Senior</t>
  </si>
  <si>
    <t xml:space="preserve"> </t>
  </si>
  <si>
    <t>Bachelor of Arts 
in Psychology</t>
  </si>
  <si>
    <t>Foundational</t>
  </si>
  <si>
    <t>Breadth</t>
  </si>
  <si>
    <t>Elective</t>
  </si>
  <si>
    <t>Diversity</t>
  </si>
  <si>
    <t>ARM/ART</t>
  </si>
  <si>
    <t>Gen Psych</t>
  </si>
  <si>
    <t>Psych Stats</t>
  </si>
  <si>
    <t>Writing in Psych</t>
  </si>
  <si>
    <t>Research Design</t>
  </si>
  <si>
    <t>Biological Psychology</t>
  </si>
  <si>
    <t>Social Psychology</t>
  </si>
  <si>
    <t>Child Development</t>
  </si>
  <si>
    <t xml:space="preserve"> Theories of Personality</t>
  </si>
  <si>
    <t>Cognitive Psychology</t>
  </si>
  <si>
    <t>Diversity Issues in Psychology</t>
  </si>
  <si>
    <t>Psychology of Prejudice</t>
  </si>
  <si>
    <t>Cross-Cultural Psychology</t>
  </si>
  <si>
    <t>African American Psychology</t>
  </si>
  <si>
    <t>Psychology of Sexuality</t>
  </si>
  <si>
    <t>Psychology of Gender</t>
  </si>
  <si>
    <t>Abnormal Psychology</t>
  </si>
  <si>
    <t>Psych Ethnic Groups/US</t>
  </si>
  <si>
    <t>Asian American Psychology</t>
  </si>
  <si>
    <t>PSYC 101</t>
  </si>
  <si>
    <t>PSYC 260</t>
  </si>
  <si>
    <t>RHET 203</t>
  </si>
  <si>
    <t>PSYC 265</t>
  </si>
  <si>
    <t>PSYC 270</t>
  </si>
  <si>
    <t xml:space="preserve">PSYC 310 </t>
  </si>
  <si>
    <t xml:space="preserve">PSYC 312 </t>
  </si>
  <si>
    <t xml:space="preserve">PSYC 313 </t>
  </si>
  <si>
    <t xml:space="preserve">PSYC 318 </t>
  </si>
  <si>
    <t xml:space="preserve">PSYC 319 </t>
  </si>
  <si>
    <t xml:space="preserve">PSYC 301 </t>
  </si>
  <si>
    <t xml:space="preserve">PSYC 302 </t>
  </si>
  <si>
    <t xml:space="preserve">PSYC 305 </t>
  </si>
  <si>
    <t xml:space="preserve">PSYC 307 </t>
  </si>
  <si>
    <t xml:space="preserve">PSYC 316 </t>
  </si>
  <si>
    <t xml:space="preserve">PSYC 317 </t>
  </si>
  <si>
    <t xml:space="preserve">PSYC 331 </t>
  </si>
  <si>
    <t xml:space="preserve">PSYC 335 </t>
  </si>
  <si>
    <t>Elective/Breadth/Diversity</t>
  </si>
  <si>
    <t>Spring</t>
  </si>
  <si>
    <t>Fall</t>
  </si>
  <si>
    <t>ART/ARM</t>
  </si>
  <si>
    <t>Diversity Course</t>
  </si>
  <si>
    <t xml:space="preserve">Breadth </t>
  </si>
  <si>
    <t>Psychology Pathways &amp; Planner</t>
  </si>
  <si>
    <t>Electives</t>
  </si>
  <si>
    <t>Psychology of Sexuality (PSYC 331)</t>
  </si>
  <si>
    <t>Clinical Psychology (PSYC 321)
Learning and Memory (PSYC 326)
Any other diversity course (PSYC 301, 302, 305, 307, 316, 317, 335)
Positive Psychology (PSYC 355)
Psychology Practicum (PSYC 396)</t>
  </si>
  <si>
    <t>Abnormal Psychology (PSYC 313)
Social Psychology (PSYC 310)
Theories of Personalities (PSYC 318)
Cognitive Psychology (PSYC 319)</t>
  </si>
  <si>
    <t xml:space="preserve">Any course with a focus on clinical methods and advanced clinical topics </t>
  </si>
  <si>
    <r>
      <rPr>
        <b/>
        <u/>
        <sz val="12"/>
        <color theme="1" tint="0.24994659260841701"/>
        <rFont val="Trebuchet MS"/>
        <family val="2"/>
        <scheme val="minor"/>
      </rPr>
      <t xml:space="preserve"> Careers in clinical and counseling psychology:</t>
    </r>
    <r>
      <rPr>
        <sz val="12"/>
        <color theme="1" tint="0.24994659260841701"/>
        <rFont val="Trebuchet MS"/>
        <family val="2"/>
        <scheme val="minor"/>
      </rPr>
      <t xml:space="preserve">
</t>
    </r>
    <r>
      <rPr>
        <i/>
        <sz val="12"/>
        <color theme="1" tint="0.24994659260841701"/>
        <rFont val="Trebuchet MS"/>
        <family val="2"/>
        <scheme val="minor"/>
      </rPr>
      <t>Essential courses beyond the foundational courses:</t>
    </r>
  </si>
  <si>
    <t>For careers in behavioral health, hospitals, public health, and psychiatry:
Health Psychology (PSYC 322)
Applied Pathophysiology and Pharmacology (NURS 220)</t>
  </si>
  <si>
    <t xml:space="preserve">           Experiences beyond the classroom for those interested in a       PhD in clinical psychology
i.  Research lab involvement
ii. Psi Chi involvement
iii. Involvement psychology honors program
</t>
  </si>
  <si>
    <t>Careers in Psychology</t>
  </si>
  <si>
    <t>PSYC 309</t>
  </si>
  <si>
    <t>Clinical Psychology</t>
  </si>
  <si>
    <t>Health Psychology</t>
  </si>
  <si>
    <t>Interviewing</t>
  </si>
  <si>
    <t>Forensic Psychology</t>
  </si>
  <si>
    <t>Family Psychology</t>
  </si>
  <si>
    <t>Learning and Memory</t>
  </si>
  <si>
    <t>Organization &amp; Group Processes</t>
  </si>
  <si>
    <t>Child Psychopathology</t>
  </si>
  <si>
    <t xml:space="preserve">PSYC 321  </t>
  </si>
  <si>
    <t xml:space="preserve">PSYC 322  </t>
  </si>
  <si>
    <t xml:space="preserve">PSYC 323  </t>
  </si>
  <si>
    <t xml:space="preserve">PSYC 324  </t>
  </si>
  <si>
    <t xml:space="preserve">PSYC 325  </t>
  </si>
  <si>
    <t xml:space="preserve">PSYC 326  </t>
  </si>
  <si>
    <t xml:space="preserve">PSYC 327  </t>
  </si>
  <si>
    <t xml:space="preserve">PSYC 328  </t>
  </si>
  <si>
    <t>Forum/Cont Issues in Psych</t>
  </si>
  <si>
    <t>Generation to Generation</t>
  </si>
  <si>
    <t xml:space="preserve"> History and Systems</t>
  </si>
  <si>
    <t>Adulthood and Aging</t>
  </si>
  <si>
    <t>Motivation and Emotion</t>
  </si>
  <si>
    <t>Perspectives in Psychology</t>
  </si>
  <si>
    <t>Human Neuropsychology</t>
  </si>
  <si>
    <t>Positive Psychology</t>
  </si>
  <si>
    <t>Child Maltreatment</t>
  </si>
  <si>
    <t>Adv Topics Sem in Psychology</t>
  </si>
  <si>
    <t>Psychology Practicum</t>
  </si>
  <si>
    <t xml:space="preserve">PSYC 333 </t>
  </si>
  <si>
    <t xml:space="preserve">PSYC 334 </t>
  </si>
  <si>
    <t xml:space="preserve">PSYC 336 </t>
  </si>
  <si>
    <t xml:space="preserve">PSYC 339 </t>
  </si>
  <si>
    <t xml:space="preserve">PSYC 344 </t>
  </si>
  <si>
    <t xml:space="preserve">PSYC 350 </t>
  </si>
  <si>
    <t xml:space="preserve">PSYC 351 </t>
  </si>
  <si>
    <t xml:space="preserve">PSYC 355 </t>
  </si>
  <si>
    <t xml:space="preserve">PSYC 369 </t>
  </si>
  <si>
    <t xml:space="preserve">PSYC 392 </t>
  </si>
  <si>
    <t xml:space="preserve">PSYC 396 </t>
  </si>
  <si>
    <t xml:space="preserve">PSYC 399  </t>
  </si>
  <si>
    <t xml:space="preserve">PSYC 498  </t>
  </si>
  <si>
    <t xml:space="preserve">PSYC 499 </t>
  </si>
  <si>
    <t>PSYC 387</t>
  </si>
  <si>
    <t>PSYC 388</t>
  </si>
  <si>
    <t>Honors Thesis Seminar</t>
  </si>
  <si>
    <t>ART: Advanced Research Topics</t>
  </si>
  <si>
    <t>ARM: Advanced Research Methods</t>
  </si>
  <si>
    <t>Thesis Development Seminar</t>
  </si>
  <si>
    <t>Directed Reading &amp; Research</t>
  </si>
  <si>
    <t>Psychology Courses</t>
  </si>
  <si>
    <r>
      <rPr>
        <b/>
        <u/>
        <sz val="12"/>
        <color theme="1" tint="0.24994659260841701"/>
        <rFont val="Trebuchet MS"/>
        <family val="2"/>
        <scheme val="minor"/>
      </rPr>
      <t xml:space="preserve"> Careers in working with children &amp; adolescents</t>
    </r>
    <r>
      <rPr>
        <sz val="12"/>
        <color theme="1" tint="0.24994659260841701"/>
        <rFont val="Trebuchet MS"/>
        <family val="2"/>
        <scheme val="minor"/>
      </rPr>
      <t xml:space="preserve">
</t>
    </r>
    <r>
      <rPr>
        <i/>
        <sz val="12"/>
        <color theme="1" tint="0.24994659260841701"/>
        <rFont val="Trebuchet MS"/>
        <family val="2"/>
        <scheme val="minor"/>
      </rPr>
      <t>Essential courses beyond the foundational courses:</t>
    </r>
  </si>
  <si>
    <t>Child Psychology (PSYC 312)
 Cognitive Psychology (PSYC 319)</t>
  </si>
  <si>
    <t>Family Psychology (PSYC 325)
Child Psychopathology (PSYC 328)
Child Maltreatment (PSYC 369)
Adolescent Development (PSYC TBD)
Psychology Practicum (PSYC 396)</t>
  </si>
  <si>
    <t xml:space="preserve">Any course with a focus on methods used to conduct psychological research with children and advanced topics focused on in-depth analyses of children’s or adolescents’ development </t>
  </si>
  <si>
    <t xml:space="preserve">Outside of the department consider taking courses covered under the Child and Youth Studies minor </t>
  </si>
  <si>
    <t>Social Psychology (PSYC 310)
Cognitive Psychology (PSYC 319)</t>
  </si>
  <si>
    <t xml:space="preserve"> Psychology of Prejudice (PSYC 302)</t>
  </si>
  <si>
    <t>Adulthood and Aging (PSYC 339)
Generations to Generations (PSYC 334)
Learning and Memory (PSYC 326)
 Motivation and Emotion (PSYC 344)
Psychology Practicum (PSYC 396)
Health Psychology (PSYC 322)</t>
  </si>
  <si>
    <t>Any course with a focus on methods used to conduct psychological research with aging adults and advanced topics focusing on aging populations</t>
  </si>
  <si>
    <t xml:space="preserve">Outside of the department consider taking courses covered under the Gerontology minor </t>
  </si>
  <si>
    <t xml:space="preserve"> Experiences beyond the classroom for those interested in a PhD or working with aging populations
i. Research lab involvement in labs that conduct research in aging population
ii. Psi Chi involvement
iii. Involvement psychology honors program
iv. Get involved in the Fromm Institute for Lifelong Learning at USF 
v. Seek service &amp; work with nursing homes &amp; geriatric research</t>
  </si>
  <si>
    <t>USF CORE</t>
  </si>
  <si>
    <r>
      <rPr>
        <b/>
        <u/>
        <sz val="12"/>
        <color theme="1" tint="0.24994659260841701"/>
        <rFont val="Trebuchet MS"/>
        <family val="2"/>
        <scheme val="minor"/>
      </rPr>
      <t xml:space="preserve"> Careers in working with aging populations</t>
    </r>
    <r>
      <rPr>
        <sz val="12"/>
        <color theme="1" tint="0.24994659260841701"/>
        <rFont val="Trebuchet MS"/>
        <family val="2"/>
        <scheme val="minor"/>
      </rPr>
      <t xml:space="preserve">
</t>
    </r>
    <r>
      <rPr>
        <i/>
        <sz val="12"/>
        <color theme="1" tint="0.24994659260841701"/>
        <rFont val="Trebuchet MS"/>
        <family val="2"/>
        <scheme val="minor"/>
      </rPr>
      <t>Essential courses beyond the foundational courses:</t>
    </r>
  </si>
  <si>
    <t xml:space="preserve">Experiences beyond the classroom for those interested in a PhD or work in school or advocacy settings
i. Research lab involvement in labs that conduct work with children
ii. Psi Chi involvement
iii. Involvement psychology honors program
iv. Service work in school settings and tutoring services 
v. Work with companies engaged in behavioral therapy 
</t>
  </si>
  <si>
    <t>Schedule Planner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</si>
</sst>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6" x14ac:knownFonts="1">
    <font>
      <sz val="11"/>
      <color theme="1" tint="0.2499465926084170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1" tint="0.24994659260841701"/>
      <name val="Times New Roman"/>
      <family val="1"/>
      <scheme val="major"/>
    </font>
    <font>
      <sz val="15"/>
      <color rgb="FF000000"/>
      <name val="Calibri"/>
      <family val="2"/>
    </font>
    <font>
      <b/>
      <sz val="15"/>
      <color rgb="FF000000"/>
      <name val="Calibri"/>
      <family val="2"/>
    </font>
    <font>
      <sz val="12"/>
      <color theme="1" tint="0.24994659260841701"/>
      <name val="Trebuchet MS"/>
      <family val="2"/>
      <scheme val="minor"/>
    </font>
    <font>
      <b/>
      <u/>
      <sz val="12"/>
      <color theme="1" tint="0.24994659260841701"/>
      <name val="Trebuchet MS"/>
      <family val="2"/>
      <scheme val="minor"/>
    </font>
    <font>
      <i/>
      <sz val="12"/>
      <color theme="1" tint="0.24994659260841701"/>
      <name val="Trebuchet MS"/>
      <family val="2"/>
      <scheme val="minor"/>
    </font>
    <font>
      <sz val="18"/>
      <color theme="0"/>
      <name val="Trebuchet MS"/>
      <family val="2"/>
      <scheme val="minor"/>
    </font>
  </fonts>
  <fills count="18">
    <fill>
      <patternFill patternType="none"/>
    </fill>
    <fill>
      <patternFill patternType="gray125"/>
    </fill>
    <fill>
      <patternFill patternType="solid">
        <fgColor theme="6"/>
        <bgColor indexed="64"/>
      </patternFill>
    </fill>
    <fill>
      <patternFill patternType="solid">
        <fgColor rgb="FFFFFFCC"/>
      </patternFill>
    </fill>
    <fill>
      <patternFill patternType="solid">
        <fgColor indexed="65"/>
        <bgColor theme="0"/>
      </patternFill>
    </fill>
    <fill>
      <patternFill patternType="solid">
        <fgColor rgb="FFAFABAB"/>
        <bgColor theme="0"/>
      </patternFill>
    </fill>
    <fill>
      <patternFill patternType="solid">
        <fgColor rgb="FFD9D9D9"/>
        <bgColor theme="0"/>
      </patternFill>
    </fill>
    <fill>
      <patternFill patternType="solid">
        <fgColor rgb="FF548235"/>
        <bgColor theme="0"/>
      </patternFill>
    </fill>
    <fill>
      <patternFill patternType="solid">
        <fgColor theme="0" tint="-4.9989318521683403E-2"/>
        <bgColor theme="0"/>
      </patternFill>
    </fill>
    <fill>
      <patternFill patternType="solid">
        <fgColor theme="6"/>
        <bgColor theme="0"/>
      </patternFill>
    </fill>
    <fill>
      <patternFill patternType="solid">
        <fgColor theme="7"/>
        <bgColor theme="0"/>
      </patternFill>
    </fill>
    <fill>
      <patternFill patternType="solid">
        <fgColor theme="5"/>
        <bgColor theme="0"/>
      </patternFill>
    </fill>
    <fill>
      <patternFill patternType="solid">
        <fgColor theme="8"/>
        <bgColor theme="0"/>
      </patternFill>
    </fill>
    <fill>
      <patternFill patternType="solid">
        <fgColor theme="9" tint="0.39997558519241921"/>
        <bgColor theme="0"/>
      </patternFill>
    </fill>
    <fill>
      <patternFill patternType="solid">
        <fgColor theme="0" tint="-0.34998626667073579"/>
        <bgColor theme="0"/>
      </patternFill>
    </fill>
    <fill>
      <patternFill patternType="solid">
        <fgColor theme="2" tint="-0.249977111117893"/>
        <bgColor theme="0"/>
      </patternFill>
    </fill>
    <fill>
      <patternFill patternType="solid">
        <fgColor theme="4" tint="0.59999389629810485"/>
        <bgColor theme="0"/>
      </patternFill>
    </fill>
    <fill>
      <patternFill patternType="solid">
        <fgColor rgb="FF0070C0"/>
        <bgColor theme="0"/>
      </patternFill>
    </fill>
  </fills>
  <borders count="4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auto="1"/>
      </left>
      <right/>
      <top style="thin">
        <color theme="0"/>
      </top>
      <bottom/>
      <diagonal/>
    </border>
    <border>
      <left/>
      <right/>
      <top style="thin">
        <color theme="0"/>
      </top>
      <bottom/>
      <diagonal/>
    </border>
    <border>
      <left/>
      <right style="medium">
        <color auto="1"/>
      </right>
      <top style="thin">
        <color theme="0"/>
      </top>
      <bottom/>
      <diagonal/>
    </border>
    <border>
      <left style="medium">
        <color auto="1"/>
      </left>
      <right/>
      <top/>
      <bottom style="thin">
        <color theme="0"/>
      </bottom>
      <diagonal/>
    </border>
    <border>
      <left/>
      <right/>
      <top/>
      <bottom style="thin">
        <color theme="0"/>
      </bottom>
      <diagonal/>
    </border>
    <border>
      <left/>
      <right style="medium">
        <color auto="1"/>
      </right>
      <top/>
      <bottom style="thin">
        <color theme="0"/>
      </bottom>
      <diagonal/>
    </border>
    <border>
      <left style="medium">
        <color auto="1"/>
      </left>
      <right/>
      <top style="thin">
        <color theme="0"/>
      </top>
      <bottom style="thin">
        <color theme="0"/>
      </bottom>
      <diagonal/>
    </border>
    <border>
      <left/>
      <right/>
      <top style="thin">
        <color theme="0"/>
      </top>
      <bottom style="thin">
        <color theme="0"/>
      </bottom>
      <diagonal/>
    </border>
    <border>
      <left/>
      <right style="medium">
        <color auto="1"/>
      </right>
      <top style="thin">
        <color theme="0"/>
      </top>
      <bottom style="thin">
        <color theme="0"/>
      </bottom>
      <diagonal/>
    </border>
    <border>
      <left style="medium">
        <color auto="1"/>
      </left>
      <right/>
      <top style="thin">
        <color auto="1"/>
      </top>
      <bottom style="thin">
        <color theme="0"/>
      </bottom>
      <diagonal/>
    </border>
    <border>
      <left/>
      <right/>
      <top style="thin">
        <color auto="1"/>
      </top>
      <bottom style="thin">
        <color theme="0"/>
      </bottom>
      <diagonal/>
    </border>
    <border>
      <left/>
      <right style="medium">
        <color auto="1"/>
      </right>
      <top style="thin">
        <color auto="1"/>
      </top>
      <bottom style="thin">
        <color theme="0"/>
      </bottom>
      <diagonal/>
    </border>
    <border>
      <left/>
      <right style="thin">
        <color theme="0"/>
      </right>
      <top style="medium">
        <color auto="1"/>
      </top>
      <bottom style="thin">
        <color theme="0"/>
      </bottom>
      <diagonal/>
    </border>
    <border>
      <left/>
      <right style="thin">
        <color theme="0"/>
      </right>
      <top style="thin">
        <color theme="0"/>
      </top>
      <bottom style="medium">
        <color auto="1"/>
      </bottom>
      <diagonal/>
    </border>
    <border>
      <left style="thin">
        <color theme="0"/>
      </left>
      <right/>
      <top/>
      <bottom style="thin">
        <color theme="0"/>
      </bottom>
      <diagonal/>
    </border>
  </borders>
  <cellStyleXfs count="10">
    <xf numFmtId="0" fontId="0" fillId="0" borderId="0">
      <alignment vertical="center" wrapText="1"/>
    </xf>
    <xf numFmtId="0" fontId="7"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3" borderId="7" applyNumberFormat="0" applyAlignment="0" applyProtection="0"/>
  </cellStyleXfs>
  <cellXfs count="139">
    <xf numFmtId="0" fontId="0" fillId="0" borderId="0" xfId="0">
      <alignment vertical="center" wrapText="1"/>
    </xf>
    <xf numFmtId="0" fontId="0" fillId="0" borderId="0" xfId="0" applyAlignment="1">
      <alignment horizontal="center"/>
    </xf>
    <xf numFmtId="0" fontId="0" fillId="0" borderId="0" xfId="0" applyAlignment="1">
      <alignment horizontal="left" indent="1"/>
    </xf>
    <xf numFmtId="0" fontId="7" fillId="2" borderId="0" xfId="1" applyAlignment="1">
      <alignment vertical="center"/>
    </xf>
    <xf numFmtId="0" fontId="0" fillId="0" borderId="0" xfId="0" applyAlignment="1">
      <alignment horizontal="center" vertical="center"/>
    </xf>
    <xf numFmtId="0" fontId="7"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7" fillId="2" borderId="0" xfId="1" applyAlignment="1">
      <alignment horizontal="left" vertical="center" indent="2"/>
    </xf>
    <xf numFmtId="0" fontId="0" fillId="0" borderId="0" xfId="0" applyFill="1">
      <alignment vertical="center" wrapText="1"/>
    </xf>
    <xf numFmtId="0" fontId="4" fillId="0" borderId="0" xfId="2" applyFont="1" applyFill="1" applyAlignment="1">
      <alignment horizontal="right" vertical="center" indent="1"/>
    </xf>
    <xf numFmtId="0" fontId="0" fillId="0" borderId="0" xfId="0" applyFill="1" applyBorder="1" applyAlignment="1">
      <alignment vertical="top"/>
    </xf>
    <xf numFmtId="0" fontId="1" fillId="0" borderId="4" xfId="0" applyFont="1" applyFill="1" applyBorder="1" applyAlignment="1">
      <alignment horizontal="left" vertical="center" indent="1"/>
    </xf>
    <xf numFmtId="0" fontId="6" fillId="0" borderId="6" xfId="0" applyFont="1" applyFill="1" applyBorder="1" applyAlignment="1">
      <alignment horizontal="center" vertical="center"/>
    </xf>
    <xf numFmtId="0" fontId="5"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8"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0" fillId="0" borderId="0" xfId="0" applyAlignment="1" applyProtection="1">
      <alignment horizontal="left" vertical="center" indent="3"/>
    </xf>
    <xf numFmtId="0" fontId="0" fillId="0" borderId="0" xfId="0" applyAlignment="1" applyProtection="1">
      <alignment horizontal="left" vertical="center" indent="1"/>
    </xf>
    <xf numFmtId="0" fontId="0" fillId="0" borderId="0" xfId="0" applyAlignment="1" applyProtection="1">
      <alignment horizontal="left" indent="1"/>
    </xf>
    <xf numFmtId="0" fontId="0" fillId="0" borderId="0" xfId="0" applyAlignment="1" applyProtection="1">
      <alignment horizontal="center"/>
    </xf>
    <xf numFmtId="0" fontId="0" fillId="0" borderId="0" xfId="0" applyAlignment="1" applyProtection="1">
      <alignment horizontal="left" indent="1"/>
      <protection locked="0"/>
    </xf>
    <xf numFmtId="0" fontId="0" fillId="0" borderId="0" xfId="0" applyAlignment="1" applyProtection="1">
      <alignment horizontal="center"/>
      <protection locked="0"/>
    </xf>
    <xf numFmtId="0" fontId="0" fillId="4" borderId="16" xfId="0" applyFill="1" applyBorder="1">
      <alignment vertical="center" wrapText="1"/>
    </xf>
    <xf numFmtId="0" fontId="0" fillId="4" borderId="17" xfId="0" applyFill="1" applyBorder="1">
      <alignment vertical="center" wrapText="1"/>
    </xf>
    <xf numFmtId="0" fontId="10" fillId="6" borderId="17" xfId="0" applyFont="1" applyFill="1" applyBorder="1" applyAlignment="1">
      <alignment horizontal="center" vertical="center" wrapText="1" readingOrder="1"/>
    </xf>
    <xf numFmtId="0" fontId="0" fillId="4" borderId="17" xfId="0"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0" fillId="4" borderId="18" xfId="0" applyFill="1" applyBorder="1">
      <alignment vertical="center" wrapText="1"/>
    </xf>
    <xf numFmtId="0" fontId="0" fillId="4" borderId="19" xfId="0" applyFill="1" applyBorder="1">
      <alignment vertical="center" wrapText="1"/>
    </xf>
    <xf numFmtId="0" fontId="0" fillId="4" borderId="20" xfId="0" applyFill="1" applyBorder="1">
      <alignment vertical="center" wrapText="1"/>
    </xf>
    <xf numFmtId="0" fontId="0" fillId="4" borderId="16" xfId="0" applyFill="1" applyBorder="1" applyAlignment="1">
      <alignment horizontal="center" vertical="center" wrapText="1"/>
    </xf>
    <xf numFmtId="0" fontId="0" fillId="4" borderId="29" xfId="0" applyFill="1" applyBorder="1">
      <alignment vertical="center" wrapText="1"/>
    </xf>
    <xf numFmtId="0" fontId="0" fillId="4" borderId="30" xfId="0" applyFill="1" applyBorder="1">
      <alignment vertical="center" wrapText="1"/>
    </xf>
    <xf numFmtId="0" fontId="0" fillId="4" borderId="31" xfId="0" applyFill="1" applyBorder="1">
      <alignment vertical="center" wrapText="1"/>
    </xf>
    <xf numFmtId="0" fontId="10" fillId="9" borderId="17" xfId="0" applyFont="1" applyFill="1" applyBorder="1" applyAlignment="1">
      <alignment horizontal="center" vertical="center" wrapText="1" readingOrder="1"/>
    </xf>
    <xf numFmtId="0" fontId="10" fillId="10" borderId="17" xfId="0" applyFont="1" applyFill="1" applyBorder="1" applyAlignment="1">
      <alignment horizontal="center" vertical="center" wrapText="1" readingOrder="1"/>
    </xf>
    <xf numFmtId="0" fontId="10" fillId="11" borderId="17" xfId="0" applyFont="1" applyFill="1" applyBorder="1" applyAlignment="1">
      <alignment horizontal="center" vertical="center" wrapText="1" readingOrder="1"/>
    </xf>
    <xf numFmtId="0" fontId="10" fillId="12" borderId="17" xfId="0" applyFont="1" applyFill="1" applyBorder="1" applyAlignment="1">
      <alignment horizontal="center" vertical="center" wrapText="1" readingOrder="1"/>
    </xf>
    <xf numFmtId="0" fontId="10" fillId="13" borderId="17" xfId="0" applyFont="1" applyFill="1" applyBorder="1" applyAlignment="1">
      <alignment horizontal="center" vertical="center" wrapText="1" readingOrder="1"/>
    </xf>
    <xf numFmtId="0" fontId="10" fillId="16" borderId="17" xfId="0" applyFont="1" applyFill="1" applyBorder="1" applyAlignment="1">
      <alignment horizontal="center" vertical="center" wrapText="1" readingOrder="1"/>
    </xf>
    <xf numFmtId="0" fontId="8" fillId="2" borderId="5" xfId="3" applyBorder="1" applyAlignment="1">
      <alignment horizontal="left" vertical="center" wrapText="1"/>
    </xf>
    <xf numFmtId="0" fontId="8" fillId="2" borderId="0" xfId="3" applyBorder="1" applyAlignment="1">
      <alignment horizontal="left" vertical="center" wrapText="1"/>
    </xf>
    <xf numFmtId="0" fontId="7" fillId="2" borderId="0" xfId="1" applyBorder="1" applyAlignment="1">
      <alignment horizontal="left" vertical="center" indent="1"/>
    </xf>
    <xf numFmtId="0" fontId="3" fillId="0" borderId="1" xfId="0" applyFont="1" applyFill="1" applyBorder="1" applyAlignment="1">
      <alignment horizontal="center"/>
    </xf>
    <xf numFmtId="0" fontId="3" fillId="0" borderId="2" xfId="0" applyFont="1" applyFill="1" applyBorder="1" applyAlignment="1">
      <alignment horizontal="center"/>
    </xf>
    <xf numFmtId="0" fontId="15" fillId="17" borderId="46" xfId="0" applyFont="1" applyFill="1" applyBorder="1" applyAlignment="1">
      <alignment horizontal="center" vertical="center" wrapText="1"/>
    </xf>
    <xf numFmtId="0" fontId="15" fillId="17" borderId="31" xfId="0" applyFont="1" applyFill="1" applyBorder="1" applyAlignment="1">
      <alignment horizontal="center" vertical="center" wrapText="1"/>
    </xf>
    <xf numFmtId="0" fontId="0" fillId="14" borderId="24" xfId="0" applyFill="1" applyBorder="1" applyAlignment="1">
      <alignment horizontal="center" vertical="center" wrapText="1"/>
    </xf>
    <xf numFmtId="0" fontId="0" fillId="14" borderId="17"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14" borderId="27" xfId="0" applyFill="1" applyBorder="1" applyAlignment="1">
      <alignment horizontal="center" vertical="center" wrapText="1"/>
    </xf>
    <xf numFmtId="0" fontId="0" fillId="14" borderId="28" xfId="0" applyFill="1" applyBorder="1" applyAlignment="1">
      <alignment horizontal="center" vertical="center" wrapText="1"/>
    </xf>
    <xf numFmtId="0" fontId="12" fillId="14" borderId="44"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2" fillId="14" borderId="17" xfId="0" applyFont="1" applyFill="1" applyBorder="1" applyAlignment="1">
      <alignment horizontal="center" vertical="center" wrapText="1"/>
    </xf>
    <xf numFmtId="0" fontId="12" fillId="14" borderId="25" xfId="0" applyFont="1" applyFill="1" applyBorder="1" applyAlignment="1">
      <alignment horizontal="center" vertical="center" wrapText="1"/>
    </xf>
    <xf numFmtId="0" fontId="12" fillId="14" borderId="45" xfId="0" applyFont="1" applyFill="1" applyBorder="1" applyAlignment="1">
      <alignment horizontal="center" vertical="center" wrapText="1"/>
    </xf>
    <xf numFmtId="0" fontId="12" fillId="14" borderId="27" xfId="0" applyFont="1" applyFill="1" applyBorder="1" applyAlignment="1">
      <alignment horizontal="center" vertical="center" wrapText="1"/>
    </xf>
    <xf numFmtId="0" fontId="12" fillId="14" borderId="28" xfId="0" applyFont="1" applyFill="1" applyBorder="1" applyAlignment="1">
      <alignment horizontal="center" vertical="center" wrapText="1"/>
    </xf>
    <xf numFmtId="0" fontId="11" fillId="5" borderId="17" xfId="0" applyFont="1" applyFill="1" applyBorder="1" applyAlignment="1">
      <alignment horizontal="center" vertical="center" wrapText="1" readingOrder="1"/>
    </xf>
    <xf numFmtId="0" fontId="12" fillId="14" borderId="21" xfId="0" applyFont="1" applyFill="1" applyBorder="1" applyAlignment="1">
      <alignment horizontal="center" vertical="center" wrapText="1"/>
    </xf>
    <xf numFmtId="0" fontId="12" fillId="14" borderId="24"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1" borderId="24"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1" borderId="25"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0" fillId="12" borderId="17" xfId="0" applyFill="1" applyBorder="1" applyAlignment="1">
      <alignment horizontal="center" vertical="center" wrapText="1"/>
    </xf>
    <xf numFmtId="0" fontId="0" fillId="12" borderId="25" xfId="0" applyFill="1" applyBorder="1" applyAlignment="1">
      <alignment horizontal="center" vertical="center" wrapText="1"/>
    </xf>
    <xf numFmtId="0" fontId="12" fillId="8" borderId="32"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12" fillId="15" borderId="13"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0" fillId="14" borderId="32" xfId="0" applyFill="1" applyBorder="1" applyAlignment="1">
      <alignment horizontal="center" vertical="center" wrapText="1"/>
    </xf>
    <xf numFmtId="0" fontId="0" fillId="14" borderId="33" xfId="0" applyFill="1" applyBorder="1" applyAlignment="1">
      <alignment horizontal="center" vertical="center" wrapText="1"/>
    </xf>
    <xf numFmtId="0" fontId="0" fillId="14" borderId="34" xfId="0" applyFill="1" applyBorder="1" applyAlignment="1">
      <alignment horizontal="center" vertical="center" wrapText="1"/>
    </xf>
    <xf numFmtId="0" fontId="0" fillId="14" borderId="1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9" xfId="0" applyFill="1" applyBorder="1" applyAlignment="1">
      <alignment horizontal="center" vertical="center" wrapText="1"/>
    </xf>
    <xf numFmtId="0" fontId="0" fillId="14" borderId="8" xfId="0" applyFill="1" applyBorder="1" applyAlignment="1">
      <alignment horizontal="center" vertical="center" wrapText="1"/>
    </xf>
    <xf numFmtId="0" fontId="12" fillId="10" borderId="38" xfId="0"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2" fillId="10" borderId="40" xfId="0" applyFont="1" applyFill="1" applyBorder="1" applyAlignment="1">
      <alignment horizontal="center" vertical="center" wrapText="1"/>
    </xf>
    <xf numFmtId="0" fontId="0" fillId="12" borderId="38" xfId="0" applyFill="1" applyBorder="1" applyAlignment="1">
      <alignment horizontal="center" vertical="center" wrapText="1"/>
    </xf>
    <xf numFmtId="0" fontId="0" fillId="12" borderId="39" xfId="0" applyFill="1" applyBorder="1" applyAlignment="1">
      <alignment horizontal="center" vertical="center" wrapText="1"/>
    </xf>
    <xf numFmtId="0" fontId="0" fillId="12" borderId="40" xfId="0"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12" fillId="11" borderId="40"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0" fillId="12" borderId="41" xfId="0" applyFill="1" applyBorder="1" applyAlignment="1">
      <alignment horizontal="center" vertical="center" wrapText="1"/>
    </xf>
    <xf numFmtId="0" fontId="0" fillId="12" borderId="42" xfId="0" applyFill="1" applyBorder="1" applyAlignment="1">
      <alignment horizontal="center" vertical="center" wrapText="1"/>
    </xf>
    <xf numFmtId="0" fontId="0" fillId="12" borderId="43" xfId="0" applyFill="1" applyBorder="1" applyAlignment="1">
      <alignment horizontal="center" vertical="center" wrapText="1"/>
    </xf>
  </cellXfs>
  <cellStyles count="10">
    <cellStyle name="Comma" xfId="4" builtinId="3" customBuiltin="1"/>
    <cellStyle name="Comma [0]" xfId="5" builtinId="6" customBuiltin="1"/>
    <cellStyle name="Currency" xfId="6" builtinId="4" customBuiltin="1"/>
    <cellStyle name="Currency [0]" xfId="7" builtinId="7" customBuiltin="1"/>
    <cellStyle name="Heading 1" xfId="3" builtinId="16" customBuiltin="1"/>
    <cellStyle name="Heading 4" xfId="2" builtinId="19"/>
    <cellStyle name="Normal" xfId="0" builtinId="0" customBuiltin="1"/>
    <cellStyle name="Note" xfId="9" builtinId="10" customBuiltin="1"/>
    <cellStyle name="Percent" xfId="8" builtinId="5" customBuiltin="1"/>
    <cellStyle name="Title" xfId="1" builtinId="15" customBuiltin="1"/>
  </cellStyles>
  <dxfs count="28">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27"/>
      <tableStyleElement type="headerRow" dxfId="26"/>
      <tableStyleElement type="secondRowStripe" dxfId="25"/>
    </tableStyle>
    <tableStyle name="Credit Requirements Summary" pivot="0" count="3">
      <tableStyleElement type="wholeTable" dxfId="24"/>
      <tableStyleElement type="headerRow" dxfId="23"/>
      <tableStyleElement type="totalRow" dxfId="22"/>
    </tableStyle>
    <tableStyle name="Semester Summary" table="0" count="3">
      <tableStyleElement type="headerRow" dxfId="21"/>
      <tableStyleElement type="totalRow" dxfId="20"/>
      <tableStyleElement type="secondRowStripe" dxfId="19"/>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ochoa4/Downloads/tf00000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00000034"/>
    </sheetNames>
    <sheetDataSet>
      <sheetData sheetId="0" refreshError="1"/>
    </sheetDataSet>
  </externalBook>
</externalLink>
</file>

<file path=xl/tables/table1.xml><?xml version="1.0" encoding="utf-8"?>
<table xmlns="http://schemas.openxmlformats.org/spreadsheetml/2006/main" id="4" name="Courses" displayName="Courses" ref="A2:F48" totalsRowShown="0" headerRowDxfId="18">
  <autoFilter ref="A2:F48">
    <filterColumn colId="5">
      <customFilters>
        <customFilter operator="notEqual" val=" "/>
      </customFilters>
    </filterColumn>
  </autoFilter>
  <sortState ref="A3:F28">
    <sortCondition ref="A2:A27"/>
    <sortCondition ref="B2:B27"/>
  </sortState>
  <tableColumns count="6">
    <tableColumn id="1" name="COURSE TITLE" dataDxfId="17"/>
    <tableColumn id="2" name="COURSE #" dataDxfId="16"/>
    <tableColumn id="3" name="DEGREE REQUIREMENT" dataDxfId="15"/>
    <tableColumn id="4" name="CREDITS" dataDxfId="14"/>
    <tableColumn id="6" name="COMPLETED?" dataDxfId="13"/>
    <tableColumn id="5" name="SEMESTER" dataDxfId="12"/>
  </tableColumns>
  <tableStyleInfo name="Course Listing" showFirstColumn="0" showLastColumn="0" showRowStripes="1" showColumnStripes="0"/>
  <extLst>
    <ext xmlns:x14="http://schemas.microsoft.com/office/spreadsheetml/2009/9/main" uri="{504A1905-F514-4f6f-8877-14C23A59335A}">
      <x14:table altTextSummary="Enter Course Title, Course number, Credits, and Semester number in this table. Select Yes or No for completed and Degree Requirement"/>
    </ext>
  </extLst>
</table>
</file>

<file path=xl/tables/table2.xml><?xml version="1.0" encoding="utf-8"?>
<table xmlns="http://schemas.openxmlformats.org/spreadsheetml/2006/main" id="1" name="DegreeRequirements" displayName="DegreeRequirements" ref="A4:D10" totalsRowCount="1" headerRowDxfId="11" dataDxfId="9" totalsRowDxfId="8" headerRowBorderDxfId="10">
  <tableColumns count="4">
    <tableColumn id="1" name="CREDIT REQUIREMENTS" totalsRowLabel="TOTALS" dataDxfId="7" totalsRowDxfId="6"/>
    <tableColumn id="2" name="TOTAL" totalsRowFunction="sum" dataDxfId="5" totalsRowDxfId="4"/>
    <tableColumn id="3" name="EARNED" totalsRowFunction="sum" dataDxfId="3" totalsRowDxfId="2">
      <calculatedColumnFormula>IFERROR(SUMIFS(Courses[CREDITS],Courses[DEGREE REQUIREMENT],DegreeRequirements[[#This Row],[CREDIT REQUIREMENTS]],Courses[COMPLETED?],"=Yes"),"")</calculatedColumnFormula>
    </tableColumn>
    <tableColumn id="4" name="NEEDED" totalsRowFunction="sum" dataDxfId="1" totalsRowDxfId="0">
      <calculatedColumnFormula>IFERROR(DegreeRequirements[[#This Row],[TOTAL]]-DegreeRequirements[[#This Row],[EARNED]],"")</calculatedColumnFormula>
    </tableColumn>
  </tableColumns>
  <tableStyleInfo name="Credit Requirements Summary" showFirstColumn="0" showLastColumn="0" showRowStripes="0" showColumnStripes="1"/>
  <extLst>
    <ext xmlns:x14="http://schemas.microsoft.com/office/spreadsheetml/2009/9/main" uri="{504A1905-F514-4f6f-8877-14C23A59335A}">
      <x14:table altTextSummary="List of credit requirements, such as Academic Major, along with total credits, earned credits, and needed credits"/>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pageSetUpPr autoPageBreaks="0" fitToPage="1"/>
  </sheetPr>
  <dimension ref="A1:F52"/>
  <sheetViews>
    <sheetView showGridLines="0" tabSelected="1" topLeftCell="A34" zoomScale="75" zoomScaleNormal="75" workbookViewId="0">
      <selection activeCell="E40" sqref="E40"/>
    </sheetView>
  </sheetViews>
  <sheetFormatPr baseColWidth="10" defaultColWidth="8.83203125" defaultRowHeight="30" customHeight="1" x14ac:dyDescent="0.15"/>
  <cols>
    <col min="1" max="1" width="34.83203125" customWidth="1"/>
    <col min="2" max="2" width="16.1640625" customWidth="1"/>
    <col min="3" max="3" width="25.5" customWidth="1"/>
    <col min="4" max="4" width="16.1640625" customWidth="1"/>
    <col min="5" max="5" width="16.83203125" customWidth="1"/>
    <col min="6" max="6" width="17.6640625" customWidth="1"/>
    <col min="7" max="7" width="1" customWidth="1"/>
  </cols>
  <sheetData>
    <row r="1" spans="1:6" ht="64.5" customHeight="1" x14ac:dyDescent="0.35">
      <c r="A1" s="8" t="s">
        <v>125</v>
      </c>
      <c r="B1" s="5"/>
      <c r="C1" s="5"/>
      <c r="D1" s="5"/>
      <c r="E1" s="3"/>
      <c r="F1" s="3"/>
    </row>
    <row r="2" spans="1:6" ht="30" customHeight="1" x14ac:dyDescent="0.15">
      <c r="A2" s="6" t="s">
        <v>6</v>
      </c>
      <c r="B2" s="7" t="s">
        <v>7</v>
      </c>
      <c r="C2" s="7" t="s">
        <v>8</v>
      </c>
      <c r="D2" s="4" t="s">
        <v>9</v>
      </c>
      <c r="E2" s="4" t="s">
        <v>10</v>
      </c>
      <c r="F2" s="7" t="s">
        <v>11</v>
      </c>
    </row>
    <row r="3" spans="1:6" ht="30" customHeight="1" x14ac:dyDescent="0.15">
      <c r="A3" s="22" t="s">
        <v>24</v>
      </c>
      <c r="B3" s="23" t="s">
        <v>42</v>
      </c>
      <c r="C3" s="24" t="s">
        <v>19</v>
      </c>
      <c r="D3" s="27">
        <v>4</v>
      </c>
      <c r="E3" s="25" t="s">
        <v>12</v>
      </c>
      <c r="F3" s="23"/>
    </row>
    <row r="4" spans="1:6" ht="30" customHeight="1" x14ac:dyDescent="0.15">
      <c r="A4" s="22" t="s">
        <v>25</v>
      </c>
      <c r="B4" s="23" t="s">
        <v>43</v>
      </c>
      <c r="C4" s="26" t="s">
        <v>19</v>
      </c>
      <c r="D4" s="25">
        <v>4</v>
      </c>
      <c r="E4" s="25" t="s">
        <v>12</v>
      </c>
      <c r="F4" s="23"/>
    </row>
    <row r="5" spans="1:6" ht="30" customHeight="1" x14ac:dyDescent="0.15">
      <c r="A5" s="22" t="s">
        <v>26</v>
      </c>
      <c r="B5" s="23" t="s">
        <v>44</v>
      </c>
      <c r="C5" s="24" t="s">
        <v>19</v>
      </c>
      <c r="D5" s="25">
        <v>4</v>
      </c>
      <c r="E5" s="25" t="s">
        <v>12</v>
      </c>
      <c r="F5" s="23"/>
    </row>
    <row r="6" spans="1:6" ht="30" customHeight="1" x14ac:dyDescent="0.15">
      <c r="A6" s="22" t="s">
        <v>27</v>
      </c>
      <c r="B6" s="23" t="s">
        <v>45</v>
      </c>
      <c r="C6" s="24" t="s">
        <v>19</v>
      </c>
      <c r="D6" s="25">
        <v>4</v>
      </c>
      <c r="E6" s="25" t="s">
        <v>12</v>
      </c>
      <c r="F6" s="23"/>
    </row>
    <row r="7" spans="1:6" ht="30" customHeight="1" x14ac:dyDescent="0.15">
      <c r="A7" s="22" t="s">
        <v>28</v>
      </c>
      <c r="B7" s="23" t="s">
        <v>46</v>
      </c>
      <c r="C7" s="24" t="s">
        <v>19</v>
      </c>
      <c r="D7" s="25">
        <v>4</v>
      </c>
      <c r="E7" s="25" t="s">
        <v>12</v>
      </c>
      <c r="F7" s="23"/>
    </row>
    <row r="8" spans="1:6" ht="30" customHeight="1" x14ac:dyDescent="0.15">
      <c r="A8" s="22" t="s">
        <v>29</v>
      </c>
      <c r="B8" s="23" t="s">
        <v>47</v>
      </c>
      <c r="C8" s="24" t="s">
        <v>20</v>
      </c>
      <c r="D8" s="25">
        <v>4</v>
      </c>
      <c r="E8" s="25" t="s">
        <v>12</v>
      </c>
      <c r="F8" s="23" t="s">
        <v>15</v>
      </c>
    </row>
    <row r="9" spans="1:6" ht="30" customHeight="1" x14ac:dyDescent="0.15">
      <c r="A9" s="6" t="s">
        <v>30</v>
      </c>
      <c r="B9" s="7" t="s">
        <v>48</v>
      </c>
      <c r="C9" s="24" t="s">
        <v>20</v>
      </c>
      <c r="D9" s="1">
        <v>4</v>
      </c>
      <c r="E9" s="25" t="s">
        <v>12</v>
      </c>
      <c r="F9" s="7"/>
    </row>
    <row r="10" spans="1:6" ht="30" customHeight="1" x14ac:dyDescent="0.15">
      <c r="A10" s="6" t="s">
        <v>39</v>
      </c>
      <c r="B10" s="7" t="s">
        <v>49</v>
      </c>
      <c r="C10" s="24" t="s">
        <v>20</v>
      </c>
      <c r="D10" s="1">
        <v>4</v>
      </c>
      <c r="E10" s="25" t="s">
        <v>12</v>
      </c>
      <c r="F10" s="7"/>
    </row>
    <row r="11" spans="1:6" ht="30" customHeight="1" x14ac:dyDescent="0.15">
      <c r="A11" s="6" t="s">
        <v>31</v>
      </c>
      <c r="B11" s="7" t="s">
        <v>50</v>
      </c>
      <c r="C11" s="24" t="s">
        <v>20</v>
      </c>
      <c r="D11" s="1">
        <v>4</v>
      </c>
      <c r="E11" s="25" t="s">
        <v>12</v>
      </c>
      <c r="F11" s="7"/>
    </row>
    <row r="12" spans="1:6" ht="30" customHeight="1" x14ac:dyDescent="0.15">
      <c r="A12" s="6" t="s">
        <v>32</v>
      </c>
      <c r="B12" s="7" t="s">
        <v>51</v>
      </c>
      <c r="C12" s="24" t="s">
        <v>20</v>
      </c>
      <c r="D12" s="1">
        <v>4</v>
      </c>
      <c r="E12" s="1" t="s">
        <v>12</v>
      </c>
      <c r="F12" s="7"/>
    </row>
    <row r="13" spans="1:6" ht="30" customHeight="1" x14ac:dyDescent="0.15">
      <c r="A13" s="6" t="s">
        <v>33</v>
      </c>
      <c r="B13" s="7" t="s">
        <v>52</v>
      </c>
      <c r="C13" s="24" t="s">
        <v>22</v>
      </c>
      <c r="D13" s="1">
        <v>4</v>
      </c>
      <c r="E13" s="1" t="s">
        <v>12</v>
      </c>
      <c r="F13" s="7"/>
    </row>
    <row r="14" spans="1:6" ht="30" customHeight="1" x14ac:dyDescent="0.15">
      <c r="A14" s="6" t="s">
        <v>34</v>
      </c>
      <c r="B14" s="7" t="s">
        <v>53</v>
      </c>
      <c r="C14" s="24" t="s">
        <v>22</v>
      </c>
      <c r="D14" s="1">
        <v>4</v>
      </c>
      <c r="E14" s="1" t="s">
        <v>12</v>
      </c>
      <c r="F14" s="7"/>
    </row>
    <row r="15" spans="1:6" ht="30" customHeight="1" x14ac:dyDescent="0.15">
      <c r="A15" s="6" t="s">
        <v>40</v>
      </c>
      <c r="B15" s="7" t="s">
        <v>54</v>
      </c>
      <c r="C15" s="24" t="s">
        <v>22</v>
      </c>
      <c r="D15" s="1">
        <v>4</v>
      </c>
      <c r="E15" s="1" t="s">
        <v>12</v>
      </c>
      <c r="F15" s="7"/>
    </row>
    <row r="16" spans="1:6" ht="30" customHeight="1" x14ac:dyDescent="0.15">
      <c r="A16" s="6" t="s">
        <v>35</v>
      </c>
      <c r="B16" s="7" t="s">
        <v>55</v>
      </c>
      <c r="C16" s="24" t="s">
        <v>22</v>
      </c>
      <c r="D16" s="1">
        <v>4</v>
      </c>
      <c r="E16" s="1" t="s">
        <v>12</v>
      </c>
      <c r="F16" s="7"/>
    </row>
    <row r="17" spans="1:6" ht="30" customHeight="1" x14ac:dyDescent="0.15">
      <c r="A17" s="6" t="s">
        <v>36</v>
      </c>
      <c r="B17" s="7" t="s">
        <v>56</v>
      </c>
      <c r="C17" s="24" t="s">
        <v>22</v>
      </c>
      <c r="D17" s="1">
        <v>4</v>
      </c>
      <c r="E17" s="1" t="s">
        <v>12</v>
      </c>
      <c r="F17" s="7"/>
    </row>
    <row r="18" spans="1:6" ht="30" customHeight="1" x14ac:dyDescent="0.15">
      <c r="A18" s="6" t="s">
        <v>41</v>
      </c>
      <c r="B18" s="7" t="s">
        <v>57</v>
      </c>
      <c r="C18" s="24" t="s">
        <v>22</v>
      </c>
      <c r="D18" s="1">
        <v>4</v>
      </c>
      <c r="E18" s="1" t="s">
        <v>12</v>
      </c>
      <c r="F18" s="7"/>
    </row>
    <row r="19" spans="1:6" ht="30" customHeight="1" x14ac:dyDescent="0.15">
      <c r="A19" s="6" t="s">
        <v>37</v>
      </c>
      <c r="B19" s="7" t="s">
        <v>58</v>
      </c>
      <c r="C19" s="24" t="s">
        <v>22</v>
      </c>
      <c r="D19" s="1">
        <v>4</v>
      </c>
      <c r="E19" s="1" t="s">
        <v>12</v>
      </c>
      <c r="F19" s="7"/>
    </row>
    <row r="20" spans="1:6" ht="30" customHeight="1" x14ac:dyDescent="0.15">
      <c r="A20" s="6" t="s">
        <v>38</v>
      </c>
      <c r="B20" s="7" t="s">
        <v>59</v>
      </c>
      <c r="C20" s="24" t="s">
        <v>22</v>
      </c>
      <c r="D20" s="1">
        <v>4</v>
      </c>
      <c r="E20" s="1" t="s">
        <v>12</v>
      </c>
      <c r="F20" s="7"/>
    </row>
    <row r="21" spans="1:6" ht="30" customHeight="1" x14ac:dyDescent="0.15">
      <c r="A21" s="6" t="s">
        <v>75</v>
      </c>
      <c r="B21" s="7" t="s">
        <v>76</v>
      </c>
      <c r="C21" s="24" t="s">
        <v>21</v>
      </c>
      <c r="D21" s="1">
        <v>4</v>
      </c>
      <c r="E21" s="1" t="s">
        <v>12</v>
      </c>
      <c r="F21" s="7"/>
    </row>
    <row r="22" spans="1:6" ht="30" customHeight="1" x14ac:dyDescent="0.15">
      <c r="A22" s="6" t="s">
        <v>77</v>
      </c>
      <c r="B22" s="7" t="s">
        <v>85</v>
      </c>
      <c r="C22" s="24" t="s">
        <v>21</v>
      </c>
      <c r="D22" s="1">
        <v>4</v>
      </c>
      <c r="E22" s="1" t="s">
        <v>12</v>
      </c>
      <c r="F22" s="7"/>
    </row>
    <row r="23" spans="1:6" ht="30" customHeight="1" x14ac:dyDescent="0.15">
      <c r="A23" s="6" t="s">
        <v>78</v>
      </c>
      <c r="B23" s="7" t="s">
        <v>86</v>
      </c>
      <c r="C23" s="24" t="s">
        <v>21</v>
      </c>
      <c r="D23" s="1">
        <v>4</v>
      </c>
      <c r="E23" s="1" t="s">
        <v>12</v>
      </c>
      <c r="F23" s="7"/>
    </row>
    <row r="24" spans="1:6" ht="30" customHeight="1" x14ac:dyDescent="0.15">
      <c r="A24" s="6" t="s">
        <v>79</v>
      </c>
      <c r="B24" s="7" t="s">
        <v>87</v>
      </c>
      <c r="C24" s="24" t="s">
        <v>21</v>
      </c>
      <c r="D24" s="1">
        <v>4</v>
      </c>
      <c r="E24" s="1" t="s">
        <v>12</v>
      </c>
      <c r="F24" s="7"/>
    </row>
    <row r="25" spans="1:6" ht="30" customHeight="1" x14ac:dyDescent="0.15">
      <c r="A25" s="6" t="s">
        <v>80</v>
      </c>
      <c r="B25" s="7" t="s">
        <v>88</v>
      </c>
      <c r="C25" s="24" t="s">
        <v>21</v>
      </c>
      <c r="D25" s="1">
        <v>4</v>
      </c>
      <c r="E25" s="1" t="s">
        <v>12</v>
      </c>
      <c r="F25" s="7"/>
    </row>
    <row r="26" spans="1:6" ht="30" customHeight="1" x14ac:dyDescent="0.15">
      <c r="A26" s="6" t="s">
        <v>81</v>
      </c>
      <c r="B26" s="7" t="s">
        <v>89</v>
      </c>
      <c r="C26" s="24" t="s">
        <v>21</v>
      </c>
      <c r="D26" s="1">
        <v>4</v>
      </c>
      <c r="E26" s="1" t="s">
        <v>12</v>
      </c>
      <c r="F26" s="7"/>
    </row>
    <row r="27" spans="1:6" ht="30" customHeight="1" x14ac:dyDescent="0.15">
      <c r="A27" s="6" t="s">
        <v>82</v>
      </c>
      <c r="B27" s="7" t="s">
        <v>90</v>
      </c>
      <c r="C27" s="24" t="s">
        <v>21</v>
      </c>
      <c r="D27" s="1">
        <v>4</v>
      </c>
      <c r="E27" s="1" t="s">
        <v>12</v>
      </c>
      <c r="F27" s="7"/>
    </row>
    <row r="28" spans="1:6" ht="30" customHeight="1" x14ac:dyDescent="0.15">
      <c r="A28" s="6" t="s">
        <v>83</v>
      </c>
      <c r="B28" s="7" t="s">
        <v>91</v>
      </c>
      <c r="C28" s="24" t="s">
        <v>21</v>
      </c>
      <c r="D28" s="1">
        <v>4</v>
      </c>
      <c r="E28" s="1" t="s">
        <v>12</v>
      </c>
      <c r="F28" s="7"/>
    </row>
    <row r="29" spans="1:6" ht="30" customHeight="1" x14ac:dyDescent="0.15">
      <c r="A29" s="6" t="s">
        <v>84</v>
      </c>
      <c r="B29" s="7" t="s">
        <v>92</v>
      </c>
      <c r="C29" s="24" t="s">
        <v>21</v>
      </c>
      <c r="D29" s="1">
        <v>4</v>
      </c>
      <c r="E29" s="1" t="s">
        <v>12</v>
      </c>
      <c r="F29" s="7"/>
    </row>
    <row r="30" spans="1:6" ht="30" customHeight="1" x14ac:dyDescent="0.15">
      <c r="A30" s="6" t="s">
        <v>93</v>
      </c>
      <c r="B30" s="7" t="s">
        <v>104</v>
      </c>
      <c r="C30" s="24" t="s">
        <v>21</v>
      </c>
      <c r="D30" s="1">
        <v>4</v>
      </c>
      <c r="E30" s="1" t="s">
        <v>12</v>
      </c>
      <c r="F30" s="7"/>
    </row>
    <row r="31" spans="1:6" ht="30" customHeight="1" x14ac:dyDescent="0.15">
      <c r="A31" s="6" t="s">
        <v>94</v>
      </c>
      <c r="B31" s="7" t="s">
        <v>105</v>
      </c>
      <c r="C31" s="24" t="s">
        <v>21</v>
      </c>
      <c r="D31" s="1">
        <v>4</v>
      </c>
      <c r="E31" s="1" t="s">
        <v>12</v>
      </c>
      <c r="F31" s="7"/>
    </row>
    <row r="32" spans="1:6" ht="30" customHeight="1" x14ac:dyDescent="0.15">
      <c r="A32" s="6" t="s">
        <v>95</v>
      </c>
      <c r="B32" s="7" t="s">
        <v>106</v>
      </c>
      <c r="C32" s="24" t="s">
        <v>21</v>
      </c>
      <c r="D32" s="1">
        <v>4</v>
      </c>
      <c r="E32" s="1" t="s">
        <v>12</v>
      </c>
      <c r="F32" s="7"/>
    </row>
    <row r="33" spans="1:6" ht="30" customHeight="1" x14ac:dyDescent="0.15">
      <c r="A33" s="6" t="s">
        <v>96</v>
      </c>
      <c r="B33" s="7" t="s">
        <v>107</v>
      </c>
      <c r="C33" s="24" t="s">
        <v>21</v>
      </c>
      <c r="D33" s="1">
        <v>4</v>
      </c>
      <c r="E33" s="1" t="s">
        <v>12</v>
      </c>
      <c r="F33" s="7"/>
    </row>
    <row r="34" spans="1:6" ht="30" customHeight="1" x14ac:dyDescent="0.15">
      <c r="A34" s="6" t="s">
        <v>97</v>
      </c>
      <c r="B34" s="7" t="s">
        <v>108</v>
      </c>
      <c r="C34" s="24" t="s">
        <v>21</v>
      </c>
      <c r="D34" s="1">
        <v>4</v>
      </c>
      <c r="E34" s="1" t="s">
        <v>12</v>
      </c>
      <c r="F34" s="7"/>
    </row>
    <row r="35" spans="1:6" ht="30" customHeight="1" x14ac:dyDescent="0.15">
      <c r="A35" s="6" t="s">
        <v>98</v>
      </c>
      <c r="B35" s="7" t="s">
        <v>109</v>
      </c>
      <c r="C35" s="24" t="s">
        <v>21</v>
      </c>
      <c r="D35" s="1">
        <v>4</v>
      </c>
      <c r="E35" s="1" t="s">
        <v>12</v>
      </c>
      <c r="F35" s="7"/>
    </row>
    <row r="36" spans="1:6" ht="30" customHeight="1" x14ac:dyDescent="0.15">
      <c r="A36" s="6" t="s">
        <v>99</v>
      </c>
      <c r="B36" s="7" t="s">
        <v>110</v>
      </c>
      <c r="C36" s="24" t="s">
        <v>21</v>
      </c>
      <c r="D36" s="1">
        <v>4</v>
      </c>
      <c r="E36" s="1" t="s">
        <v>12</v>
      </c>
      <c r="F36" s="7"/>
    </row>
    <row r="37" spans="1:6" ht="30" customHeight="1" x14ac:dyDescent="0.15">
      <c r="A37" s="6" t="s">
        <v>100</v>
      </c>
      <c r="B37" s="7" t="s">
        <v>111</v>
      </c>
      <c r="C37" s="24" t="s">
        <v>21</v>
      </c>
      <c r="D37" s="1">
        <v>4</v>
      </c>
      <c r="E37" s="1" t="s">
        <v>12</v>
      </c>
      <c r="F37" s="7"/>
    </row>
    <row r="38" spans="1:6" ht="30" customHeight="1" x14ac:dyDescent="0.15">
      <c r="A38" s="6" t="s">
        <v>101</v>
      </c>
      <c r="B38" s="7" t="s">
        <v>112</v>
      </c>
      <c r="C38" s="24" t="s">
        <v>21</v>
      </c>
      <c r="D38" s="1">
        <v>4</v>
      </c>
      <c r="E38" s="1" t="s">
        <v>12</v>
      </c>
      <c r="F38" s="7"/>
    </row>
    <row r="39" spans="1:6" ht="30" customHeight="1" x14ac:dyDescent="0.15">
      <c r="A39" s="6" t="s">
        <v>102</v>
      </c>
      <c r="B39" s="7" t="s">
        <v>113</v>
      </c>
      <c r="C39" s="24" t="s">
        <v>21</v>
      </c>
      <c r="D39" s="1">
        <v>4</v>
      </c>
      <c r="E39" s="1" t="s">
        <v>12</v>
      </c>
      <c r="F39" s="7"/>
    </row>
    <row r="40" spans="1:6" ht="30" customHeight="1" x14ac:dyDescent="0.15">
      <c r="A40" s="6" t="s">
        <v>103</v>
      </c>
      <c r="B40" s="7" t="s">
        <v>114</v>
      </c>
      <c r="C40" s="24" t="s">
        <v>21</v>
      </c>
      <c r="D40" s="1">
        <v>4</v>
      </c>
      <c r="E40" s="1" t="s">
        <v>12</v>
      </c>
      <c r="F40" s="7"/>
    </row>
    <row r="41" spans="1:6" ht="30" customHeight="1" x14ac:dyDescent="0.15">
      <c r="A41" s="6" t="s">
        <v>124</v>
      </c>
      <c r="B41" s="7" t="s">
        <v>115</v>
      </c>
      <c r="C41" s="24" t="s">
        <v>21</v>
      </c>
      <c r="D41" s="1">
        <v>4</v>
      </c>
      <c r="E41" s="1" t="s">
        <v>12</v>
      </c>
      <c r="F41" s="7"/>
    </row>
    <row r="42" spans="1:6" ht="30" customHeight="1" x14ac:dyDescent="0.15">
      <c r="A42" s="6" t="s">
        <v>123</v>
      </c>
      <c r="B42" s="7" t="s">
        <v>116</v>
      </c>
      <c r="C42" s="2" t="s">
        <v>21</v>
      </c>
      <c r="D42" s="1">
        <v>4</v>
      </c>
      <c r="E42" s="1" t="s">
        <v>12</v>
      </c>
      <c r="F42" s="7"/>
    </row>
    <row r="43" spans="1:6" ht="30" customHeight="1" x14ac:dyDescent="0.15">
      <c r="A43" s="6" t="s">
        <v>120</v>
      </c>
      <c r="B43" s="7" t="s">
        <v>117</v>
      </c>
      <c r="C43" s="2" t="s">
        <v>21</v>
      </c>
      <c r="D43" s="1">
        <v>4</v>
      </c>
      <c r="E43" s="1" t="s">
        <v>12</v>
      </c>
      <c r="F43" s="7"/>
    </row>
    <row r="44" spans="1:6" ht="30" customHeight="1" x14ac:dyDescent="0.15">
      <c r="A44" s="6" t="s">
        <v>121</v>
      </c>
      <c r="B44" s="7" t="s">
        <v>118</v>
      </c>
      <c r="C44" s="2" t="s">
        <v>23</v>
      </c>
      <c r="D44" s="1">
        <v>4</v>
      </c>
      <c r="E44" s="1" t="s">
        <v>12</v>
      </c>
      <c r="F44" s="7"/>
    </row>
    <row r="45" spans="1:6" ht="30" customHeight="1" x14ac:dyDescent="0.15">
      <c r="A45" s="6" t="s">
        <v>122</v>
      </c>
      <c r="B45" s="7" t="s">
        <v>119</v>
      </c>
      <c r="C45" s="2" t="s">
        <v>23</v>
      </c>
      <c r="D45" s="1">
        <v>4</v>
      </c>
      <c r="E45" s="1" t="s">
        <v>12</v>
      </c>
      <c r="F45" s="7"/>
    </row>
    <row r="46" spans="1:6" ht="30" customHeight="1" x14ac:dyDescent="0.15">
      <c r="A46" s="6" t="s">
        <v>137</v>
      </c>
      <c r="B46" s="7"/>
      <c r="C46" s="2"/>
      <c r="D46" s="1"/>
      <c r="E46" s="1"/>
      <c r="F46" s="7"/>
    </row>
    <row r="47" spans="1:6" ht="30" customHeight="1" x14ac:dyDescent="0.15">
      <c r="A47" s="6"/>
      <c r="B47" s="7"/>
      <c r="C47" s="2"/>
      <c r="D47" s="1"/>
      <c r="E47" s="1"/>
      <c r="F47" s="7"/>
    </row>
    <row r="48" spans="1:6" ht="30" customHeight="1" x14ac:dyDescent="0.15">
      <c r="A48" s="6"/>
      <c r="B48" s="7"/>
      <c r="C48" s="2"/>
      <c r="D48" s="1"/>
      <c r="E48" s="1"/>
      <c r="F48" s="7"/>
    </row>
    <row r="49" spans="1:1" ht="30" customHeight="1" x14ac:dyDescent="0.15">
      <c r="A49" t="s">
        <v>19</v>
      </c>
    </row>
    <row r="50" spans="1:1" ht="30" customHeight="1" x14ac:dyDescent="0.15">
      <c r="A50" t="s">
        <v>20</v>
      </c>
    </row>
    <row r="51" spans="1:1" ht="30" customHeight="1" x14ac:dyDescent="0.15">
      <c r="A51" t="s">
        <v>22</v>
      </c>
    </row>
    <row r="52" spans="1:1" ht="30" customHeight="1" x14ac:dyDescent="0.15">
      <c r="A52" t="s">
        <v>21</v>
      </c>
    </row>
  </sheetData>
  <dataValidations count="10">
    <dataValidation allowBlank="1" showInputMessage="1" showErrorMessage="1" prompt="Create a list of College Courses in this worksheet. Title is in this cell. Enter details in table below" sqref="A1"/>
    <dataValidation allowBlank="1" showErrorMessage="1" prompt="Enter Course Title in this column under this heading. Use heading filters to find specific entries" sqref="A2"/>
    <dataValidation allowBlank="1" showInputMessage="1" showErrorMessage="1" prompt="Enter Course number in this column under this heading" sqref="B2"/>
    <dataValidation allowBlank="1" showInputMessage="1" showErrorMessage="1" prompt="Select Degree Requirement in this column under this heading. Press ALT+DOWN ARROW for options, then DOWN ARROW and ENTER to make selection" sqref="C2"/>
    <dataValidation allowBlank="1" showInputMessage="1" showErrorMessage="1" prompt="Enter Credits in this column under this heading" sqref="D2"/>
    <dataValidation allowBlank="1" showInputMessage="1" showErrorMessage="1" prompt="Select Yes or No for Completed in this column under this heading. Press ALT+DOWN ARROW for options, then DOWN ARROW and ENTER to make selection" sqref="E2"/>
    <dataValidation allowBlank="1" showErrorMessage="1" prompt="Enter Semester number in this column under this heading" sqref="F2"/>
    <dataValidation type="list" errorStyle="warning" allowBlank="1" showInputMessage="1" showErrorMessage="1" error="Select Yes or No from the list. Select CANCEL, then press ALT+DOWN ARROW for options, then DOWN ARROW and ENTER to make selection" sqref="E3:E48">
      <formula1>"Yes,No"</formula1>
    </dataValidation>
    <dataValidation type="list" errorStyle="warning" allowBlank="1" showInputMessage="1" showErrorMessage="1" error="Select Degree Requirement from the list. Select CANCEL, then press ALT+DOWN ARROW for options, then DOWN ARROW and ENTER to make selection" sqref="C3:C48">
      <formula1>RequirementLookup</formula1>
    </dataValidation>
    <dataValidation type="list" allowBlank="1" showInputMessage="1" showErrorMessage="1" prompt="Select Year for Completed in this column under this heading. Press ALT+DOWN ARROW for options, then DOWN ARROW and ENTER to make selection" sqref="F3:F48">
      <formula1>"Freshman, Sophomore, Junior, Senior, Transfer"</formula1>
    </dataValidation>
  </dataValidations>
  <printOptions horizontalCentered="1"/>
  <pageMargins left="0.25" right="0.25" top="0.75" bottom="0.75" header="0.3" footer="0.3"/>
  <pageSetup scale="66"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6"/>
    <pageSetUpPr autoPageBreaks="0" fitToPage="1"/>
  </sheetPr>
  <dimension ref="A1:F13"/>
  <sheetViews>
    <sheetView showGridLines="0" zoomScale="89" zoomScaleNormal="89" workbookViewId="0">
      <selection activeCell="B12" sqref="B12:C12"/>
    </sheetView>
  </sheetViews>
  <sheetFormatPr baseColWidth="10" defaultColWidth="8.83203125" defaultRowHeight="30" customHeight="1" x14ac:dyDescent="0.15"/>
  <cols>
    <col min="1" max="1" width="42.5" customWidth="1"/>
    <col min="2" max="2" width="31" customWidth="1"/>
    <col min="3" max="3" width="32.5" customWidth="1"/>
    <col min="4" max="4" width="16.1640625" customWidth="1"/>
    <col min="5" max="6" width="22.1640625" customWidth="1"/>
    <col min="7" max="7" width="2.5" customWidth="1"/>
  </cols>
  <sheetData>
    <row r="1" spans="1:6" ht="6.75" customHeight="1" x14ac:dyDescent="0.15">
      <c r="A1" s="48" t="s">
        <v>66</v>
      </c>
      <c r="B1" s="48"/>
      <c r="C1" s="20"/>
      <c r="D1" s="20"/>
      <c r="E1" s="20"/>
      <c r="F1" s="20"/>
    </row>
    <row r="2" spans="1:6" ht="51" customHeight="1" x14ac:dyDescent="0.15">
      <c r="A2" s="48"/>
      <c r="B2" s="48"/>
      <c r="C2" s="46" t="s">
        <v>18</v>
      </c>
      <c r="D2" s="47"/>
      <c r="E2" s="47"/>
      <c r="F2" s="47"/>
    </row>
    <row r="3" spans="1:6" ht="6.75" customHeight="1" x14ac:dyDescent="0.15">
      <c r="A3" s="48"/>
      <c r="B3" s="48"/>
      <c r="C3" s="19"/>
      <c r="D3" s="19"/>
      <c r="E3" s="19"/>
      <c r="F3" s="19"/>
    </row>
    <row r="4" spans="1:6" ht="36" customHeight="1" thickBot="1" x14ac:dyDescent="0.2">
      <c r="A4" s="14" t="s">
        <v>0</v>
      </c>
      <c r="B4" s="13" t="s">
        <v>1</v>
      </c>
      <c r="C4" s="13" t="s">
        <v>2</v>
      </c>
      <c r="D4" s="13" t="s">
        <v>3</v>
      </c>
    </row>
    <row r="5" spans="1:6" ht="30" customHeight="1" thickTop="1" x14ac:dyDescent="0.15">
      <c r="A5" s="15" t="s">
        <v>19</v>
      </c>
      <c r="B5" s="16">
        <v>20</v>
      </c>
      <c r="C5" s="16">
        <f>IFERROR(SUMIFS(Courses[CREDITS],Courses[DEGREE REQUIREMENT],DegreeRequirements[[#This Row],[CREDIT REQUIREMENTS]],Courses[COMPLETED?],"=Yes"),"")</f>
        <v>0</v>
      </c>
      <c r="D5" s="17">
        <f>IFERROR(DegreeRequirements[[#This Row],[TOTAL]]-DegreeRequirements[[#This Row],[EARNED]],"")</f>
        <v>20</v>
      </c>
    </row>
    <row r="6" spans="1:6" ht="30" customHeight="1" x14ac:dyDescent="0.15">
      <c r="A6" s="15" t="s">
        <v>20</v>
      </c>
      <c r="B6" s="16">
        <v>12</v>
      </c>
      <c r="C6" s="16">
        <f>IFERROR(SUMIFS(Courses[CREDITS],Courses[DEGREE REQUIREMENT],DegreeRequirements[[#This Row],[CREDIT REQUIREMENTS]],Courses[COMPLETED?],"=Yes"),"")</f>
        <v>0</v>
      </c>
      <c r="D6" s="17">
        <f>IFERROR(DegreeRequirements[[#This Row],[TOTAL]]-DegreeRequirements[[#This Row],[EARNED]],"")</f>
        <v>12</v>
      </c>
    </row>
    <row r="7" spans="1:6" ht="30" customHeight="1" x14ac:dyDescent="0.15">
      <c r="A7" s="15" t="s">
        <v>21</v>
      </c>
      <c r="B7" s="16">
        <v>8</v>
      </c>
      <c r="C7" s="16">
        <f>IFERROR(SUMIFS(Courses[CREDITS],Courses[DEGREE REQUIREMENT],DegreeRequirements[[#This Row],[CREDIT REQUIREMENTS]],Courses[COMPLETED?],"=Yes"),"")</f>
        <v>0</v>
      </c>
      <c r="D7" s="17">
        <f>IFERROR(DegreeRequirements[[#This Row],[TOTAL]]-DegreeRequirements[[#This Row],[EARNED]],"")</f>
        <v>8</v>
      </c>
    </row>
    <row r="8" spans="1:6" ht="30" customHeight="1" x14ac:dyDescent="0.15">
      <c r="A8" s="15" t="s">
        <v>22</v>
      </c>
      <c r="B8" s="16">
        <v>4</v>
      </c>
      <c r="C8" s="17">
        <f>IFERROR(SUMIFS(Courses[CREDITS],Courses[DEGREE REQUIREMENT],DegreeRequirements[[#This Row],[CREDIT REQUIREMENTS]],Courses[COMPLETED?],"=Yes"),"")</f>
        <v>0</v>
      </c>
      <c r="D8" s="17">
        <f>IFERROR(DegreeRequirements[[#This Row],[TOTAL]]-DegreeRequirements[[#This Row],[EARNED]],"")</f>
        <v>4</v>
      </c>
    </row>
    <row r="9" spans="1:6" ht="30" customHeight="1" x14ac:dyDescent="0.15">
      <c r="A9" s="15" t="s">
        <v>23</v>
      </c>
      <c r="B9" s="16">
        <v>4</v>
      </c>
      <c r="C9" s="17">
        <f>IFERROR(SUMIFS(Courses[CREDITS],Courses[DEGREE REQUIREMENT],DegreeRequirements[[#This Row],[CREDIT REQUIREMENTS]],Courses[COMPLETED?],"=Yes"),"")</f>
        <v>0</v>
      </c>
      <c r="D9" s="17">
        <f>IFERROR(DegreeRequirements[[#This Row],[TOTAL]]-DegreeRequirements[[#This Row],[EARNED]],"")</f>
        <v>4</v>
      </c>
    </row>
    <row r="10" spans="1:6" ht="30" customHeight="1" x14ac:dyDescent="0.15">
      <c r="A10" s="18" t="s">
        <v>4</v>
      </c>
      <c r="B10" s="16">
        <f>SUBTOTAL(109,DegreeRequirements[TOTAL])</f>
        <v>48</v>
      </c>
      <c r="C10" s="16">
        <f>SUBTOTAL(109,DegreeRequirements[EARNED])</f>
        <v>0</v>
      </c>
      <c r="D10" s="16">
        <f>SUBTOTAL(109,DegreeRequirements[NEEDED])</f>
        <v>48</v>
      </c>
    </row>
    <row r="11" spans="1:6" ht="30" customHeight="1" x14ac:dyDescent="0.15">
      <c r="A11" s="9"/>
      <c r="B11" s="9"/>
      <c r="C11" s="9"/>
      <c r="D11" s="9"/>
    </row>
    <row r="12" spans="1:6" ht="39" customHeight="1" x14ac:dyDescent="0.2">
      <c r="A12" s="10" t="s">
        <v>5</v>
      </c>
      <c r="B12" s="49">
        <f>CreditsEarned</f>
        <v>0</v>
      </c>
      <c r="C12" s="50"/>
      <c r="D12" s="12" t="str">
        <f>TEXT(DegreeRequirements[[#Totals],[EARNED]]/DegreeRequirements[[#Totals],[TOTAL]],"##%")&amp;" COMPLETED!"</f>
        <v>% COMPLETED!</v>
      </c>
    </row>
    <row r="13" spans="1:6" ht="30" customHeight="1" x14ac:dyDescent="0.15">
      <c r="A13" s="9"/>
      <c r="B13" s="21" t="str">
        <f>IF(CreditsEarned&gt;=(CreditsNeeded)," Congratulations!",IF(CreditsEarned&gt;=(CreditsNeeded*0.75)," It won't be long now!",IF(CreditsEarned&gt;=(CreditsNeeded*0.5)," You've reached over 1/2 of your goal!",IF(CreditsEarned&gt;=(CreditsNeeded*0.25)," Keep up the good work!",""))))</f>
        <v/>
      </c>
      <c r="C13" s="21"/>
      <c r="D13" s="11"/>
    </row>
  </sheetData>
  <mergeCells count="3">
    <mergeCell ref="C2:F2"/>
    <mergeCell ref="A1:B3"/>
    <mergeCell ref="B12:C12"/>
  </mergeCells>
  <conditionalFormatting sqref="B12">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C5">
    <cfRule type="dataBar" priority="8">
      <dataBar>
        <cfvo type="num" val="0"/>
        <cfvo type="num" val="$B$5"/>
        <color theme="4"/>
      </dataBar>
      <extLst>
        <ext xmlns:x14="http://schemas.microsoft.com/office/spreadsheetml/2009/9/main" uri="{B025F937-C7B1-47D3-B67F-A62EFF666E3E}">
          <x14:id>{441F2552-7088-4550-9457-3B58280E2DBC}</x14:id>
        </ext>
      </extLst>
    </cfRule>
  </conditionalFormatting>
  <conditionalFormatting sqref="C6">
    <cfRule type="dataBar" priority="7">
      <dataBar>
        <cfvo type="num" val="0"/>
        <cfvo type="num" val="$B$6"/>
        <color theme="4"/>
      </dataBar>
      <extLst>
        <ext xmlns:x14="http://schemas.microsoft.com/office/spreadsheetml/2009/9/main" uri="{B025F937-C7B1-47D3-B67F-A62EFF666E3E}">
          <x14:id>{9593B8BC-3718-4747-9E78-F8B7C881F22C}</x14:id>
        </ext>
      </extLst>
    </cfRule>
  </conditionalFormatting>
  <conditionalFormatting sqref="C7">
    <cfRule type="dataBar" priority="6">
      <dataBar>
        <cfvo type="num" val="0"/>
        <cfvo type="num" val="$B$7"/>
        <color theme="4"/>
      </dataBar>
      <extLst>
        <ext xmlns:x14="http://schemas.microsoft.com/office/spreadsheetml/2009/9/main" uri="{B025F937-C7B1-47D3-B67F-A62EFF666E3E}">
          <x14:id>{5305A619-4F89-47F2-AD30-3062E725E2DF}</x14:id>
        </ext>
      </extLst>
    </cfRule>
  </conditionalFormatting>
  <conditionalFormatting sqref="C8">
    <cfRule type="dataBar" priority="5">
      <dataBar>
        <cfvo type="num" val="0"/>
        <cfvo type="num" val="$B$8"/>
        <color theme="4"/>
      </dataBar>
      <extLst>
        <ext xmlns:x14="http://schemas.microsoft.com/office/spreadsheetml/2009/9/main" uri="{B025F937-C7B1-47D3-B67F-A62EFF666E3E}">
          <x14:id>{85CD9A35-E870-4275-913B-838A4F09F192}</x14:id>
        </ext>
      </extLst>
    </cfRule>
  </conditionalFormatting>
  <dataValidations xWindow="158" yWindow="375" count="5">
    <dataValidation allowBlank="1" showErrorMessage="1" prompt=" " sqref="A1:B3 C2:F2 A4:D4"/>
    <dataValidation allowBlank="1" showErrorMessage="1" prompt="Overall Progress bar is in this cell. Course completion percent is automatically updated in cell at right and message in cell below" sqref="B12"/>
    <dataValidation allowBlank="1" showErrorMessage="1" prompt="Overall Progress bar is in cell at right" sqref="A12"/>
    <dataValidation allowBlank="1" showErrorMessage="1" prompt="Course completion percent is automatically updated in this cell" sqref="D12"/>
    <dataValidation allowBlank="1" showErrorMessage="1" prompt="Message is automatically updated in this cell" sqref="B13:C13"/>
  </dataValidations>
  <printOptions horizontalCentered="1"/>
  <pageMargins left="0.25" right="0.25"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B12</xm:sqref>
        </x14:conditionalFormatting>
        <x14:conditionalFormatting xmlns:xm="http://schemas.microsoft.com/office/excel/2006/main">
          <x14:cfRule type="dataBar" id="{441F2552-7088-4550-9457-3B58280E2DBC}">
            <x14:dataBar minLength="0" maxLength="100" gradient="0">
              <x14:cfvo type="num">
                <xm:f>0</xm:f>
              </x14:cfvo>
              <x14:cfvo type="num">
                <xm:f>$B$5</xm:f>
              </x14:cfvo>
              <x14:negativeFillColor rgb="FFFF0000"/>
              <x14:axisColor rgb="FF000000"/>
            </x14:dataBar>
          </x14:cfRule>
          <xm:sqref>C5</xm:sqref>
        </x14:conditionalFormatting>
        <x14:conditionalFormatting xmlns:xm="http://schemas.microsoft.com/office/excel/2006/main">
          <x14:cfRule type="dataBar" id="{9593B8BC-3718-4747-9E78-F8B7C881F22C}">
            <x14:dataBar minLength="0" maxLength="100" gradient="0">
              <x14:cfvo type="num">
                <xm:f>0</xm:f>
              </x14:cfvo>
              <x14:cfvo type="num">
                <xm:f>$B$6</xm:f>
              </x14:cfvo>
              <x14:negativeFillColor rgb="FFFF0000"/>
              <x14:axisColor rgb="FF000000"/>
            </x14:dataBar>
          </x14:cfRule>
          <xm:sqref>C6</xm:sqref>
        </x14:conditionalFormatting>
        <x14:conditionalFormatting xmlns:xm="http://schemas.microsoft.com/office/excel/2006/main">
          <x14:cfRule type="dataBar" id="{5305A619-4F89-47F2-AD30-3062E725E2DF}">
            <x14:dataBar minLength="0" maxLength="100" gradient="0">
              <x14:cfvo type="num">
                <xm:f>0</xm:f>
              </x14:cfvo>
              <x14:cfvo type="num">
                <xm:f>$B$7</xm:f>
              </x14:cfvo>
              <x14:negativeFillColor rgb="FFFF0000"/>
              <x14:axisColor rgb="FF000000"/>
            </x14:dataBar>
          </x14:cfRule>
          <xm:sqref>C7</xm:sqref>
        </x14:conditionalFormatting>
        <x14:conditionalFormatting xmlns:xm="http://schemas.microsoft.com/office/excel/2006/main">
          <x14:cfRule type="dataBar" id="{85CD9A35-E870-4275-913B-838A4F09F192}">
            <x14:dataBar minLength="0" maxLength="100" gradient="0">
              <x14:cfvo type="num">
                <xm:f>0</xm:f>
              </x14:cfvo>
              <x14:cfvo type="num">
                <xm:f>$B$8</xm:f>
              </x14:cfvo>
              <x14:negativeFillColor rgb="FFFF0000"/>
              <x14:axisColor rgb="FF000000"/>
            </x14:dataBar>
          </x14:cfRule>
          <xm:sqref>C8</xm:sqref>
        </x14:conditionalFormatting>
        <x14:conditionalFormatting xmlns:xm="http://schemas.microsoft.com/office/excel/2006/main">
          <x14:cfRule type="iconSet" priority="16"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D5:D10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R28"/>
  <sheetViews>
    <sheetView zoomScale="71" zoomScaleNormal="71" workbookViewId="0">
      <selection activeCell="B18" sqref="B18"/>
    </sheetView>
  </sheetViews>
  <sheetFormatPr baseColWidth="10" defaultColWidth="8.83203125" defaultRowHeight="14" x14ac:dyDescent="0.15"/>
  <cols>
    <col min="1" max="1" width="32.5" style="29" customWidth="1"/>
    <col min="2" max="2" width="31.1640625" style="29" customWidth="1"/>
    <col min="3" max="16384" width="8.83203125" style="29"/>
  </cols>
  <sheetData>
    <row r="1" spans="1:18" s="28" customFormat="1" ht="25" customHeight="1" thickBot="1" x14ac:dyDescent="0.2">
      <c r="A1" s="51" t="s">
        <v>140</v>
      </c>
      <c r="B1" s="52"/>
      <c r="D1" s="35"/>
      <c r="E1" s="35"/>
      <c r="F1" s="35"/>
      <c r="G1" s="35"/>
      <c r="H1" s="35"/>
      <c r="I1" s="35"/>
      <c r="J1" s="35"/>
    </row>
    <row r="2" spans="1:18" ht="22" customHeight="1" x14ac:dyDescent="0.15">
      <c r="A2" s="68" t="s">
        <v>13</v>
      </c>
      <c r="B2" s="68"/>
      <c r="C2" s="33"/>
      <c r="D2" s="69" t="s">
        <v>72</v>
      </c>
      <c r="E2" s="60"/>
      <c r="F2" s="60"/>
      <c r="G2" s="60"/>
      <c r="H2" s="60"/>
      <c r="I2" s="60"/>
      <c r="J2" s="61"/>
      <c r="K2" s="34"/>
    </row>
    <row r="3" spans="1:18" ht="22" customHeight="1" x14ac:dyDescent="0.15">
      <c r="A3" s="30" t="s">
        <v>62</v>
      </c>
      <c r="B3" s="30" t="s">
        <v>61</v>
      </c>
      <c r="C3" s="33"/>
      <c r="D3" s="70"/>
      <c r="E3" s="63"/>
      <c r="F3" s="63"/>
      <c r="G3" s="63"/>
      <c r="H3" s="63"/>
      <c r="I3" s="63"/>
      <c r="J3" s="64"/>
      <c r="K3" s="34"/>
    </row>
    <row r="4" spans="1:18" ht="22" customHeight="1" x14ac:dyDescent="0.15">
      <c r="A4" s="44" t="s">
        <v>19</v>
      </c>
      <c r="B4" s="44" t="s">
        <v>19</v>
      </c>
      <c r="C4" s="33"/>
      <c r="D4" s="71" t="s">
        <v>20</v>
      </c>
      <c r="E4" s="72"/>
      <c r="F4" s="72"/>
      <c r="G4" s="72"/>
      <c r="H4" s="72"/>
      <c r="I4" s="72"/>
      <c r="J4" s="73"/>
      <c r="K4" s="34"/>
    </row>
    <row r="5" spans="1:18" ht="22" customHeight="1" x14ac:dyDescent="0.15">
      <c r="A5" s="45" t="s">
        <v>137</v>
      </c>
      <c r="B5" s="44" t="s">
        <v>19</v>
      </c>
      <c r="C5" s="33"/>
      <c r="D5" s="86" t="s">
        <v>70</v>
      </c>
      <c r="E5" s="87"/>
      <c r="F5" s="87"/>
      <c r="G5" s="87"/>
      <c r="H5" s="87"/>
      <c r="I5" s="87"/>
      <c r="J5" s="88"/>
      <c r="K5" s="34"/>
    </row>
    <row r="6" spans="1:18" ht="22" customHeight="1" thickBot="1" x14ac:dyDescent="0.2">
      <c r="A6" s="45" t="s">
        <v>137</v>
      </c>
      <c r="B6" s="45" t="s">
        <v>137</v>
      </c>
      <c r="C6" s="33"/>
      <c r="D6" s="89"/>
      <c r="E6" s="90"/>
      <c r="F6" s="90"/>
      <c r="G6" s="90"/>
      <c r="H6" s="90"/>
      <c r="I6" s="90"/>
      <c r="J6" s="91"/>
      <c r="K6" s="37"/>
      <c r="L6" s="38"/>
      <c r="M6" s="38"/>
      <c r="N6" s="38"/>
      <c r="O6" s="38"/>
      <c r="P6" s="38"/>
      <c r="Q6" s="38"/>
    </row>
    <row r="7" spans="1:18" ht="22" customHeight="1" x14ac:dyDescent="0.15">
      <c r="A7" s="45" t="s">
        <v>137</v>
      </c>
      <c r="B7" s="45" t="s">
        <v>137</v>
      </c>
      <c r="C7" s="33"/>
      <c r="D7" s="89"/>
      <c r="E7" s="90"/>
      <c r="F7" s="90"/>
      <c r="G7" s="90"/>
      <c r="H7" s="90"/>
      <c r="I7" s="90"/>
      <c r="J7" s="91"/>
      <c r="K7" s="59" t="s">
        <v>74</v>
      </c>
      <c r="L7" s="60"/>
      <c r="M7" s="60"/>
      <c r="N7" s="60"/>
      <c r="O7" s="60"/>
      <c r="P7" s="60"/>
      <c r="Q7" s="61"/>
      <c r="R7" s="34"/>
    </row>
    <row r="8" spans="1:18" ht="22" customHeight="1" x14ac:dyDescent="0.15">
      <c r="A8" s="31"/>
      <c r="B8" s="31"/>
      <c r="C8" s="33"/>
      <c r="D8" s="92"/>
      <c r="E8" s="93"/>
      <c r="F8" s="93"/>
      <c r="G8" s="93"/>
      <c r="H8" s="93"/>
      <c r="I8" s="93"/>
      <c r="J8" s="94"/>
      <c r="K8" s="62"/>
      <c r="L8" s="63"/>
      <c r="M8" s="63"/>
      <c r="N8" s="63"/>
      <c r="O8" s="63"/>
      <c r="P8" s="63"/>
      <c r="Q8" s="64"/>
      <c r="R8" s="34"/>
    </row>
    <row r="9" spans="1:18" ht="22" customHeight="1" x14ac:dyDescent="0.15">
      <c r="A9" s="68" t="s">
        <v>14</v>
      </c>
      <c r="B9" s="68"/>
      <c r="C9" s="33"/>
      <c r="D9" s="74" t="s">
        <v>22</v>
      </c>
      <c r="E9" s="75"/>
      <c r="F9" s="75"/>
      <c r="G9" s="75"/>
      <c r="H9" s="75"/>
      <c r="I9" s="75"/>
      <c r="J9" s="76"/>
      <c r="K9" s="62"/>
      <c r="L9" s="63"/>
      <c r="M9" s="63"/>
      <c r="N9" s="63"/>
      <c r="O9" s="63"/>
      <c r="P9" s="63"/>
      <c r="Q9" s="64"/>
      <c r="R9" s="34"/>
    </row>
    <row r="10" spans="1:18" ht="22" customHeight="1" x14ac:dyDescent="0.15">
      <c r="A10" s="30" t="s">
        <v>62</v>
      </c>
      <c r="B10" s="30" t="s">
        <v>61</v>
      </c>
      <c r="C10" s="33"/>
      <c r="D10" s="80" t="s">
        <v>68</v>
      </c>
      <c r="E10" s="81"/>
      <c r="F10" s="81"/>
      <c r="G10" s="81"/>
      <c r="H10" s="81"/>
      <c r="I10" s="81"/>
      <c r="J10" s="82"/>
      <c r="K10" s="62"/>
      <c r="L10" s="63"/>
      <c r="M10" s="63"/>
      <c r="N10" s="63"/>
      <c r="O10" s="63"/>
      <c r="P10" s="63"/>
      <c r="Q10" s="64"/>
      <c r="R10" s="34"/>
    </row>
    <row r="11" spans="1:18" ht="22" customHeight="1" thickBot="1" x14ac:dyDescent="0.2">
      <c r="A11" s="44" t="s">
        <v>19</v>
      </c>
      <c r="B11" s="40" t="s">
        <v>65</v>
      </c>
      <c r="C11" s="33"/>
      <c r="D11" s="77" t="s">
        <v>67</v>
      </c>
      <c r="E11" s="78"/>
      <c r="F11" s="78"/>
      <c r="G11" s="78"/>
      <c r="H11" s="78"/>
      <c r="I11" s="78"/>
      <c r="J11" s="79"/>
      <c r="K11" s="65"/>
      <c r="L11" s="66"/>
      <c r="M11" s="66"/>
      <c r="N11" s="66"/>
      <c r="O11" s="66"/>
      <c r="P11" s="66"/>
      <c r="Q11" s="67"/>
      <c r="R11" s="34"/>
    </row>
    <row r="12" spans="1:18" ht="22" customHeight="1" x14ac:dyDescent="0.15">
      <c r="A12" s="40" t="s">
        <v>65</v>
      </c>
      <c r="B12" s="40" t="s">
        <v>65</v>
      </c>
      <c r="C12" s="33"/>
      <c r="D12" s="80" t="s">
        <v>69</v>
      </c>
      <c r="E12" s="81"/>
      <c r="F12" s="81"/>
      <c r="G12" s="81"/>
      <c r="H12" s="81"/>
      <c r="I12" s="81"/>
      <c r="J12" s="82"/>
      <c r="K12" s="39"/>
      <c r="L12" s="28"/>
      <c r="M12" s="28"/>
      <c r="N12" s="28"/>
      <c r="O12" s="28"/>
      <c r="P12" s="28"/>
      <c r="Q12" s="28"/>
    </row>
    <row r="13" spans="1:18" ht="22" customHeight="1" x14ac:dyDescent="0.15">
      <c r="A13" s="45" t="s">
        <v>137</v>
      </c>
      <c r="B13" s="45" t="s">
        <v>137</v>
      </c>
      <c r="C13" s="33"/>
      <c r="D13" s="80"/>
      <c r="E13" s="81"/>
      <c r="F13" s="81"/>
      <c r="G13" s="81"/>
      <c r="H13" s="81"/>
      <c r="I13" s="81"/>
      <c r="J13" s="82"/>
      <c r="K13" s="34"/>
    </row>
    <row r="14" spans="1:18" ht="22" customHeight="1" x14ac:dyDescent="0.15">
      <c r="A14" s="45" t="s">
        <v>137</v>
      </c>
      <c r="B14" s="45" t="s">
        <v>137</v>
      </c>
      <c r="C14" s="33"/>
      <c r="D14" s="80"/>
      <c r="E14" s="81"/>
      <c r="F14" s="81"/>
      <c r="G14" s="81"/>
      <c r="H14" s="81"/>
      <c r="I14" s="81"/>
      <c r="J14" s="82"/>
      <c r="K14" s="34"/>
    </row>
    <row r="15" spans="1:18" ht="22" customHeight="1" x14ac:dyDescent="0.15">
      <c r="A15" s="31"/>
      <c r="B15" s="31"/>
      <c r="C15" s="33"/>
      <c r="D15" s="80"/>
      <c r="E15" s="81"/>
      <c r="F15" s="81"/>
      <c r="G15" s="81"/>
      <c r="H15" s="81"/>
      <c r="I15" s="81"/>
      <c r="J15" s="82"/>
      <c r="K15" s="34"/>
    </row>
    <row r="16" spans="1:18" ht="22" customHeight="1" x14ac:dyDescent="0.15">
      <c r="A16" s="68" t="s">
        <v>15</v>
      </c>
      <c r="B16" s="68"/>
      <c r="C16" s="33"/>
      <c r="D16" s="83" t="s">
        <v>23</v>
      </c>
      <c r="E16" s="84"/>
      <c r="F16" s="84"/>
      <c r="G16" s="84"/>
      <c r="H16" s="84"/>
      <c r="I16" s="84"/>
      <c r="J16" s="85"/>
      <c r="K16" s="34"/>
    </row>
    <row r="17" spans="1:11" ht="22" customHeight="1" x14ac:dyDescent="0.15">
      <c r="A17" s="30" t="s">
        <v>62</v>
      </c>
      <c r="B17" s="30" t="s">
        <v>61</v>
      </c>
      <c r="C17" s="33"/>
      <c r="D17" s="80" t="s">
        <v>71</v>
      </c>
      <c r="E17" s="81"/>
      <c r="F17" s="81"/>
      <c r="G17" s="81"/>
      <c r="H17" s="81"/>
      <c r="I17" s="81"/>
      <c r="J17" s="82"/>
      <c r="K17" s="34"/>
    </row>
    <row r="18" spans="1:11" ht="22" customHeight="1" x14ac:dyDescent="0.15">
      <c r="A18" s="41" t="s">
        <v>64</v>
      </c>
      <c r="B18" s="42" t="s">
        <v>21</v>
      </c>
      <c r="C18" s="33"/>
      <c r="D18" s="80"/>
      <c r="E18" s="81"/>
      <c r="F18" s="81"/>
      <c r="G18" s="81"/>
      <c r="H18" s="81"/>
      <c r="I18" s="81"/>
      <c r="J18" s="82"/>
      <c r="K18" s="34"/>
    </row>
    <row r="19" spans="1:11" ht="21.75" customHeight="1" x14ac:dyDescent="0.15">
      <c r="A19" s="42" t="s">
        <v>21</v>
      </c>
      <c r="B19" s="43" t="s">
        <v>63</v>
      </c>
      <c r="C19" s="33"/>
      <c r="D19" s="53" t="s">
        <v>73</v>
      </c>
      <c r="E19" s="54"/>
      <c r="F19" s="54"/>
      <c r="G19" s="54"/>
      <c r="H19" s="54"/>
      <c r="I19" s="54"/>
      <c r="J19" s="55"/>
      <c r="K19" s="34"/>
    </row>
    <row r="20" spans="1:11" ht="22" customHeight="1" x14ac:dyDescent="0.15">
      <c r="A20" s="45" t="s">
        <v>137</v>
      </c>
      <c r="B20" s="32" t="s">
        <v>60</v>
      </c>
      <c r="C20" s="33"/>
      <c r="D20" s="53"/>
      <c r="E20" s="54"/>
      <c r="F20" s="54"/>
      <c r="G20" s="54"/>
      <c r="H20" s="54"/>
      <c r="I20" s="54"/>
      <c r="J20" s="55"/>
      <c r="K20" s="34"/>
    </row>
    <row r="21" spans="1:11" ht="22" customHeight="1" thickBot="1" x14ac:dyDescent="0.2">
      <c r="A21" s="45" t="s">
        <v>137</v>
      </c>
      <c r="B21" s="32" t="s">
        <v>60</v>
      </c>
      <c r="C21" s="33"/>
      <c r="D21" s="56"/>
      <c r="E21" s="57"/>
      <c r="F21" s="57"/>
      <c r="G21" s="57"/>
      <c r="H21" s="57"/>
      <c r="I21" s="57"/>
      <c r="J21" s="58"/>
      <c r="K21" s="34"/>
    </row>
    <row r="22" spans="1:11" ht="22" customHeight="1" x14ac:dyDescent="0.15">
      <c r="A22" s="31"/>
      <c r="B22" s="31"/>
      <c r="D22" s="36"/>
      <c r="E22" s="36"/>
      <c r="F22" s="36"/>
      <c r="G22" s="36"/>
      <c r="H22" s="36"/>
      <c r="I22" s="36"/>
      <c r="J22" s="36"/>
    </row>
    <row r="23" spans="1:11" ht="22" customHeight="1" x14ac:dyDescent="0.15">
      <c r="A23" s="68" t="s">
        <v>16</v>
      </c>
      <c r="B23" s="68"/>
    </row>
    <row r="24" spans="1:11" ht="22" customHeight="1" x14ac:dyDescent="0.15">
      <c r="A24" s="30" t="s">
        <v>62</v>
      </c>
      <c r="B24" s="30" t="s">
        <v>61</v>
      </c>
    </row>
    <row r="25" spans="1:11" ht="22" customHeight="1" x14ac:dyDescent="0.15">
      <c r="A25" s="32" t="s">
        <v>60</v>
      </c>
      <c r="B25" s="32" t="s">
        <v>60</v>
      </c>
    </row>
    <row r="26" spans="1:11" ht="22" customHeight="1" x14ac:dyDescent="0.15">
      <c r="A26" s="32" t="s">
        <v>60</v>
      </c>
      <c r="B26" s="32" t="s">
        <v>60</v>
      </c>
    </row>
    <row r="27" spans="1:11" ht="22" customHeight="1" x14ac:dyDescent="0.15">
      <c r="A27" s="32" t="s">
        <v>60</v>
      </c>
      <c r="B27" s="32" t="s">
        <v>60</v>
      </c>
    </row>
    <row r="28" spans="1:11" ht="22" customHeight="1" x14ac:dyDescent="0.15">
      <c r="A28" s="32" t="s">
        <v>60</v>
      </c>
      <c r="B28" s="32" t="s">
        <v>60</v>
      </c>
    </row>
  </sheetData>
  <mergeCells count="16">
    <mergeCell ref="A1:B1"/>
    <mergeCell ref="D19:J21"/>
    <mergeCell ref="K7:Q11"/>
    <mergeCell ref="A16:B16"/>
    <mergeCell ref="A23:B23"/>
    <mergeCell ref="A2:B2"/>
    <mergeCell ref="A9:B9"/>
    <mergeCell ref="D2:J3"/>
    <mergeCell ref="D4:J4"/>
    <mergeCell ref="D9:J9"/>
    <mergeCell ref="D11:J11"/>
    <mergeCell ref="D10:J10"/>
    <mergeCell ref="D12:J15"/>
    <mergeCell ref="D16:J16"/>
    <mergeCell ref="D17:J18"/>
    <mergeCell ref="D5:J8"/>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Courses!$A$3:$A$52</xm:f>
          </x14:formula1>
          <xm:sqref>A4:B7</xm:sqref>
        </x14:dataValidation>
        <x14:dataValidation type="list" allowBlank="1" showInputMessage="1" showErrorMessage="1">
          <x14:formula1>
            <xm:f>Courses!$A$3:$A$52</xm:f>
          </x14:formula1>
          <xm:sqref>A25:B28</xm:sqref>
        </x14:dataValidation>
        <x14:dataValidation type="list" allowBlank="1" showInputMessage="1" showErrorMessage="1">
          <x14:formula1>
            <xm:f>Courses!$A$3:$A$52</xm:f>
          </x14:formula1>
          <xm:sqref>A18:B21</xm:sqref>
        </x14:dataValidation>
        <x14:dataValidation type="list" allowBlank="1" showInputMessage="1" showErrorMessage="1">
          <x14:formula1>
            <xm:f>Courses!$A$3:$A$52</xm:f>
          </x14:formula1>
          <xm:sqref>A11:B14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71" zoomScaleNormal="71" workbookViewId="0">
      <selection activeCell="D9" sqref="D9:J9"/>
    </sheetView>
  </sheetViews>
  <sheetFormatPr baseColWidth="10" defaultColWidth="8.83203125" defaultRowHeight="14" x14ac:dyDescent="0.15"/>
  <cols>
    <col min="1" max="1" width="32.5" style="29" customWidth="1"/>
    <col min="2" max="2" width="31.1640625" style="29" customWidth="1"/>
    <col min="3" max="16384" width="8.83203125" style="29"/>
  </cols>
  <sheetData>
    <row r="1" spans="1:18" s="28" customFormat="1" ht="25" customHeight="1" thickBot="1" x14ac:dyDescent="0.2">
      <c r="A1" s="51" t="s">
        <v>140</v>
      </c>
      <c r="B1" s="52"/>
      <c r="D1" s="35"/>
      <c r="E1" s="35"/>
      <c r="F1" s="35"/>
      <c r="G1" s="35"/>
      <c r="H1" s="35"/>
      <c r="I1" s="35"/>
      <c r="J1" s="35"/>
    </row>
    <row r="2" spans="1:18" ht="22" customHeight="1" x14ac:dyDescent="0.15">
      <c r="A2" s="104" t="s">
        <v>13</v>
      </c>
      <c r="B2" s="105"/>
      <c r="C2" s="33"/>
      <c r="D2" s="69" t="s">
        <v>126</v>
      </c>
      <c r="E2" s="60"/>
      <c r="F2" s="60"/>
      <c r="G2" s="60"/>
      <c r="H2" s="60"/>
      <c r="I2" s="60"/>
      <c r="J2" s="61"/>
      <c r="K2" s="34"/>
    </row>
    <row r="3" spans="1:18" ht="22" customHeight="1" x14ac:dyDescent="0.15">
      <c r="A3" s="30" t="s">
        <v>62</v>
      </c>
      <c r="B3" s="30" t="s">
        <v>61</v>
      </c>
      <c r="C3" s="33"/>
      <c r="D3" s="70"/>
      <c r="E3" s="63"/>
      <c r="F3" s="63"/>
      <c r="G3" s="63"/>
      <c r="H3" s="63"/>
      <c r="I3" s="63"/>
      <c r="J3" s="64"/>
      <c r="K3" s="34"/>
    </row>
    <row r="4" spans="1:18" ht="22" customHeight="1" x14ac:dyDescent="0.15">
      <c r="A4" s="44" t="s">
        <v>19</v>
      </c>
      <c r="B4" s="44" t="s">
        <v>19</v>
      </c>
      <c r="C4" s="33"/>
      <c r="D4" s="71" t="s">
        <v>20</v>
      </c>
      <c r="E4" s="72"/>
      <c r="F4" s="72"/>
      <c r="G4" s="72"/>
      <c r="H4" s="72"/>
      <c r="I4" s="72"/>
      <c r="J4" s="73"/>
      <c r="K4" s="34"/>
    </row>
    <row r="5" spans="1:18" ht="22" customHeight="1" x14ac:dyDescent="0.15">
      <c r="A5" s="45" t="s">
        <v>137</v>
      </c>
      <c r="B5" s="44" t="s">
        <v>19</v>
      </c>
      <c r="C5" s="33"/>
      <c r="D5" s="86" t="s">
        <v>127</v>
      </c>
      <c r="E5" s="87"/>
      <c r="F5" s="87"/>
      <c r="G5" s="87"/>
      <c r="H5" s="87"/>
      <c r="I5" s="87"/>
      <c r="J5" s="88"/>
      <c r="K5" s="34"/>
    </row>
    <row r="6" spans="1:18" ht="22" customHeight="1" thickBot="1" x14ac:dyDescent="0.2">
      <c r="A6" s="45" t="s">
        <v>137</v>
      </c>
      <c r="B6" s="45" t="s">
        <v>137</v>
      </c>
      <c r="C6" s="33"/>
      <c r="D6" s="92"/>
      <c r="E6" s="93"/>
      <c r="F6" s="93"/>
      <c r="G6" s="93"/>
      <c r="H6" s="93"/>
      <c r="I6" s="93"/>
      <c r="J6" s="94"/>
      <c r="K6" s="37"/>
      <c r="L6" s="38"/>
      <c r="M6" s="38"/>
      <c r="N6" s="38"/>
      <c r="O6" s="38"/>
      <c r="P6" s="38"/>
      <c r="Q6" s="38"/>
    </row>
    <row r="7" spans="1:18" ht="22" customHeight="1" x14ac:dyDescent="0.15">
      <c r="A7" s="45" t="s">
        <v>137</v>
      </c>
      <c r="B7" s="45" t="s">
        <v>137</v>
      </c>
      <c r="C7" s="33"/>
      <c r="D7" s="115" t="s">
        <v>22</v>
      </c>
      <c r="E7" s="116"/>
      <c r="F7" s="116"/>
      <c r="G7" s="116"/>
      <c r="H7" s="116"/>
      <c r="I7" s="116"/>
      <c r="J7" s="117"/>
      <c r="K7" s="95" t="s">
        <v>139</v>
      </c>
      <c r="L7" s="96"/>
      <c r="M7" s="96"/>
      <c r="N7" s="96"/>
      <c r="O7" s="96"/>
      <c r="P7" s="96"/>
      <c r="Q7" s="97"/>
      <c r="R7" s="34"/>
    </row>
    <row r="8" spans="1:18" ht="22" customHeight="1" x14ac:dyDescent="0.15">
      <c r="A8" s="31"/>
      <c r="B8" s="31"/>
      <c r="C8" s="33"/>
      <c r="D8" s="121" t="s">
        <v>17</v>
      </c>
      <c r="E8" s="122"/>
      <c r="F8" s="122"/>
      <c r="G8" s="122"/>
      <c r="H8" s="122"/>
      <c r="I8" s="122"/>
      <c r="J8" s="123"/>
      <c r="K8" s="98"/>
      <c r="L8" s="99"/>
      <c r="M8" s="99"/>
      <c r="N8" s="99"/>
      <c r="O8" s="99"/>
      <c r="P8" s="99"/>
      <c r="Q8" s="100"/>
      <c r="R8" s="34"/>
    </row>
    <row r="9" spans="1:18" ht="22" customHeight="1" x14ac:dyDescent="0.15">
      <c r="A9" s="104" t="s">
        <v>14</v>
      </c>
      <c r="B9" s="105"/>
      <c r="C9" s="33"/>
      <c r="D9" s="124" t="s">
        <v>67</v>
      </c>
      <c r="E9" s="125"/>
      <c r="F9" s="125"/>
      <c r="G9" s="125"/>
      <c r="H9" s="125"/>
      <c r="I9" s="125"/>
      <c r="J9" s="126"/>
      <c r="K9" s="98"/>
      <c r="L9" s="99"/>
      <c r="M9" s="99"/>
      <c r="N9" s="99"/>
      <c r="O9" s="99"/>
      <c r="P9" s="99"/>
      <c r="Q9" s="100"/>
      <c r="R9" s="34"/>
    </row>
    <row r="10" spans="1:18" ht="22" customHeight="1" x14ac:dyDescent="0.15">
      <c r="A10" s="30" t="s">
        <v>62</v>
      </c>
      <c r="B10" s="30" t="s">
        <v>61</v>
      </c>
      <c r="C10" s="33"/>
      <c r="D10" s="86" t="s">
        <v>128</v>
      </c>
      <c r="E10" s="87"/>
      <c r="F10" s="87"/>
      <c r="G10" s="87"/>
      <c r="H10" s="87"/>
      <c r="I10" s="87"/>
      <c r="J10" s="88"/>
      <c r="K10" s="98"/>
      <c r="L10" s="99"/>
      <c r="M10" s="99"/>
      <c r="N10" s="99"/>
      <c r="O10" s="99"/>
      <c r="P10" s="99"/>
      <c r="Q10" s="100"/>
      <c r="R10" s="34"/>
    </row>
    <row r="11" spans="1:18" ht="22" customHeight="1" x14ac:dyDescent="0.15">
      <c r="A11" s="44" t="s">
        <v>19</v>
      </c>
      <c r="B11" s="40" t="s">
        <v>65</v>
      </c>
      <c r="C11" s="33"/>
      <c r="D11" s="89"/>
      <c r="E11" s="90"/>
      <c r="F11" s="90"/>
      <c r="G11" s="90"/>
      <c r="H11" s="90"/>
      <c r="I11" s="90"/>
      <c r="J11" s="91"/>
      <c r="K11" s="98"/>
      <c r="L11" s="99"/>
      <c r="M11" s="99"/>
      <c r="N11" s="99"/>
      <c r="O11" s="99"/>
      <c r="P11" s="99"/>
      <c r="Q11" s="100"/>
      <c r="R11" s="34"/>
    </row>
    <row r="12" spans="1:18" ht="22" customHeight="1" x14ac:dyDescent="0.15">
      <c r="A12" s="40" t="s">
        <v>65</v>
      </c>
      <c r="B12" s="40" t="s">
        <v>65</v>
      </c>
      <c r="C12" s="33"/>
      <c r="D12" s="89"/>
      <c r="E12" s="90"/>
      <c r="F12" s="90"/>
      <c r="G12" s="90"/>
      <c r="H12" s="90"/>
      <c r="I12" s="90"/>
      <c r="J12" s="91"/>
      <c r="K12" s="98"/>
      <c r="L12" s="99"/>
      <c r="M12" s="99"/>
      <c r="N12" s="99"/>
      <c r="O12" s="99"/>
      <c r="P12" s="99"/>
      <c r="Q12" s="100"/>
    </row>
    <row r="13" spans="1:18" ht="22" customHeight="1" thickBot="1" x14ac:dyDescent="0.2">
      <c r="A13" s="45" t="s">
        <v>137</v>
      </c>
      <c r="B13" s="45" t="s">
        <v>137</v>
      </c>
      <c r="C13" s="33"/>
      <c r="D13" s="89"/>
      <c r="E13" s="90"/>
      <c r="F13" s="90"/>
      <c r="G13" s="90"/>
      <c r="H13" s="90"/>
      <c r="I13" s="90"/>
      <c r="J13" s="91"/>
      <c r="K13" s="101"/>
      <c r="L13" s="102"/>
      <c r="M13" s="102"/>
      <c r="N13" s="102"/>
      <c r="O13" s="102"/>
      <c r="P13" s="102"/>
      <c r="Q13" s="103"/>
    </row>
    <row r="14" spans="1:18" ht="22" customHeight="1" x14ac:dyDescent="0.15">
      <c r="A14" s="45" t="s">
        <v>137</v>
      </c>
      <c r="B14" s="45" t="s">
        <v>137</v>
      </c>
      <c r="C14" s="33"/>
      <c r="D14" s="92"/>
      <c r="E14" s="93"/>
      <c r="F14" s="93"/>
      <c r="G14" s="93"/>
      <c r="H14" s="93"/>
      <c r="I14" s="93"/>
      <c r="J14" s="94"/>
      <c r="K14" s="39"/>
      <c r="L14" s="28"/>
      <c r="M14" s="28"/>
      <c r="N14" s="28"/>
      <c r="O14" s="28"/>
      <c r="P14" s="28"/>
      <c r="Q14" s="28"/>
    </row>
    <row r="15" spans="1:18" ht="22" customHeight="1" x14ac:dyDescent="0.15">
      <c r="A15" s="31"/>
      <c r="B15" s="31"/>
      <c r="C15" s="33"/>
      <c r="D15" s="118" t="s">
        <v>23</v>
      </c>
      <c r="E15" s="119"/>
      <c r="F15" s="119"/>
      <c r="G15" s="119"/>
      <c r="H15" s="119"/>
      <c r="I15" s="119"/>
      <c r="J15" s="120"/>
      <c r="K15" s="34"/>
    </row>
    <row r="16" spans="1:18" ht="22" customHeight="1" x14ac:dyDescent="0.15">
      <c r="A16" s="104" t="s">
        <v>15</v>
      </c>
      <c r="B16" s="105"/>
      <c r="C16" s="33"/>
      <c r="D16" s="86" t="s">
        <v>129</v>
      </c>
      <c r="E16" s="87"/>
      <c r="F16" s="87"/>
      <c r="G16" s="87"/>
      <c r="H16" s="87"/>
      <c r="I16" s="87"/>
      <c r="J16" s="88"/>
      <c r="K16" s="34"/>
    </row>
    <row r="17" spans="1:11" ht="22" customHeight="1" x14ac:dyDescent="0.15">
      <c r="A17" s="30" t="s">
        <v>62</v>
      </c>
      <c r="B17" s="30" t="s">
        <v>61</v>
      </c>
      <c r="C17" s="33"/>
      <c r="D17" s="89"/>
      <c r="E17" s="90"/>
      <c r="F17" s="90"/>
      <c r="G17" s="90"/>
      <c r="H17" s="90"/>
      <c r="I17" s="90"/>
      <c r="J17" s="91"/>
      <c r="K17" s="34"/>
    </row>
    <row r="18" spans="1:11" ht="22" customHeight="1" x14ac:dyDescent="0.15">
      <c r="A18" s="41" t="s">
        <v>64</v>
      </c>
      <c r="B18" s="42" t="s">
        <v>21</v>
      </c>
      <c r="C18" s="33"/>
      <c r="D18" s="89"/>
      <c r="E18" s="90"/>
      <c r="F18" s="90"/>
      <c r="G18" s="90"/>
      <c r="H18" s="90"/>
      <c r="I18" s="90"/>
      <c r="J18" s="91"/>
      <c r="K18" s="34"/>
    </row>
    <row r="19" spans="1:11" ht="22" customHeight="1" x14ac:dyDescent="0.15">
      <c r="A19" s="42" t="s">
        <v>21</v>
      </c>
      <c r="B19" s="43" t="s">
        <v>63</v>
      </c>
      <c r="C19" s="33"/>
      <c r="D19" s="92"/>
      <c r="E19" s="93"/>
      <c r="F19" s="93"/>
      <c r="G19" s="93"/>
      <c r="H19" s="93"/>
      <c r="I19" s="93"/>
      <c r="J19" s="94"/>
      <c r="K19" s="34"/>
    </row>
    <row r="20" spans="1:11" ht="22" customHeight="1" x14ac:dyDescent="0.15">
      <c r="A20" s="45" t="s">
        <v>137</v>
      </c>
      <c r="B20" s="32" t="s">
        <v>60</v>
      </c>
      <c r="C20" s="33"/>
      <c r="D20" s="106" t="s">
        <v>130</v>
      </c>
      <c r="E20" s="107"/>
      <c r="F20" s="107"/>
      <c r="G20" s="107"/>
      <c r="H20" s="107"/>
      <c r="I20" s="107"/>
      <c r="J20" s="108"/>
      <c r="K20" s="34"/>
    </row>
    <row r="21" spans="1:11" ht="22" customHeight="1" x14ac:dyDescent="0.15">
      <c r="A21" s="45" t="s">
        <v>137</v>
      </c>
      <c r="B21" s="32" t="s">
        <v>60</v>
      </c>
      <c r="C21" s="33"/>
      <c r="D21" s="109"/>
      <c r="E21" s="110"/>
      <c r="F21" s="110"/>
      <c r="G21" s="110"/>
      <c r="H21" s="110"/>
      <c r="I21" s="110"/>
      <c r="J21" s="111"/>
      <c r="K21" s="34"/>
    </row>
    <row r="22" spans="1:11" ht="22" customHeight="1" thickBot="1" x14ac:dyDescent="0.2">
      <c r="A22" s="31"/>
      <c r="B22" s="31"/>
      <c r="C22" s="33"/>
      <c r="D22" s="112"/>
      <c r="E22" s="113"/>
      <c r="F22" s="113"/>
      <c r="G22" s="113"/>
      <c r="H22" s="113"/>
      <c r="I22" s="113"/>
      <c r="J22" s="114"/>
      <c r="K22" s="34"/>
    </row>
    <row r="23" spans="1:11" ht="22" customHeight="1" x14ac:dyDescent="0.15">
      <c r="A23" s="104" t="s">
        <v>16</v>
      </c>
      <c r="B23" s="105"/>
    </row>
    <row r="24" spans="1:11" ht="22" customHeight="1" x14ac:dyDescent="0.15">
      <c r="A24" s="30" t="s">
        <v>62</v>
      </c>
      <c r="B24" s="30" t="s">
        <v>61</v>
      </c>
      <c r="D24" s="36"/>
      <c r="E24" s="36"/>
      <c r="F24" s="36"/>
      <c r="G24" s="36"/>
      <c r="H24" s="36"/>
      <c r="I24" s="36"/>
      <c r="J24" s="36"/>
    </row>
    <row r="25" spans="1:11" ht="22" customHeight="1" x14ac:dyDescent="0.15">
      <c r="A25" s="32" t="s">
        <v>60</v>
      </c>
      <c r="B25" s="32" t="s">
        <v>60</v>
      </c>
    </row>
    <row r="26" spans="1:11" ht="22" customHeight="1" x14ac:dyDescent="0.15">
      <c r="A26" s="32" t="s">
        <v>60</v>
      </c>
      <c r="B26" s="32" t="s">
        <v>60</v>
      </c>
    </row>
    <row r="27" spans="1:11" ht="22" customHeight="1" x14ac:dyDescent="0.15">
      <c r="A27" s="32" t="s">
        <v>60</v>
      </c>
      <c r="B27" s="32" t="s">
        <v>60</v>
      </c>
    </row>
    <row r="28" spans="1:11" ht="22" customHeight="1" x14ac:dyDescent="0.15">
      <c r="A28" s="32" t="s">
        <v>60</v>
      </c>
      <c r="B28" s="32" t="s">
        <v>60</v>
      </c>
    </row>
  </sheetData>
  <mergeCells count="16">
    <mergeCell ref="K7:Q13"/>
    <mergeCell ref="A1:B1"/>
    <mergeCell ref="A23:B23"/>
    <mergeCell ref="D10:J14"/>
    <mergeCell ref="D16:J19"/>
    <mergeCell ref="D20:J22"/>
    <mergeCell ref="D5:J6"/>
    <mergeCell ref="D7:J7"/>
    <mergeCell ref="D15:J15"/>
    <mergeCell ref="A9:B9"/>
    <mergeCell ref="A16:B16"/>
    <mergeCell ref="A2:B2"/>
    <mergeCell ref="D2:J3"/>
    <mergeCell ref="D4:J4"/>
    <mergeCell ref="D8:J8"/>
    <mergeCell ref="D9:J9"/>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Courses!$A$3:$A$52</xm:f>
          </x14:formula1>
          <xm:sqref>A4:B7 A25:B28 A18:B21 A11:B14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71" zoomScaleNormal="71" workbookViewId="0">
      <selection activeCell="A14" sqref="A14"/>
    </sheetView>
  </sheetViews>
  <sheetFormatPr baseColWidth="10" defaultColWidth="8.83203125" defaultRowHeight="14" x14ac:dyDescent="0.15"/>
  <cols>
    <col min="1" max="1" width="32.5" style="29" customWidth="1"/>
    <col min="2" max="2" width="31.1640625" style="29" customWidth="1"/>
    <col min="3" max="16384" width="8.83203125" style="29"/>
  </cols>
  <sheetData>
    <row r="1" spans="1:18" s="28" customFormat="1" ht="25" customHeight="1" thickBot="1" x14ac:dyDescent="0.2">
      <c r="A1" s="51" t="s">
        <v>140</v>
      </c>
      <c r="B1" s="52"/>
      <c r="D1" s="35"/>
      <c r="E1" s="35"/>
      <c r="F1" s="35"/>
      <c r="G1" s="35"/>
      <c r="H1" s="35"/>
      <c r="I1" s="35"/>
      <c r="J1" s="35"/>
    </row>
    <row r="2" spans="1:18" ht="22" customHeight="1" x14ac:dyDescent="0.15">
      <c r="A2" s="104" t="s">
        <v>13</v>
      </c>
      <c r="B2" s="105"/>
      <c r="C2" s="33"/>
      <c r="D2" s="69" t="s">
        <v>138</v>
      </c>
      <c r="E2" s="60"/>
      <c r="F2" s="60"/>
      <c r="G2" s="60"/>
      <c r="H2" s="60"/>
      <c r="I2" s="60"/>
      <c r="J2" s="61"/>
      <c r="K2" s="34"/>
    </row>
    <row r="3" spans="1:18" ht="22" customHeight="1" x14ac:dyDescent="0.15">
      <c r="A3" s="30" t="s">
        <v>62</v>
      </c>
      <c r="B3" s="30" t="s">
        <v>61</v>
      </c>
      <c r="C3" s="33"/>
      <c r="D3" s="70"/>
      <c r="E3" s="63"/>
      <c r="F3" s="63"/>
      <c r="G3" s="63"/>
      <c r="H3" s="63"/>
      <c r="I3" s="63"/>
      <c r="J3" s="64"/>
      <c r="K3" s="34"/>
    </row>
    <row r="4" spans="1:18" ht="22" customHeight="1" x14ac:dyDescent="0.15">
      <c r="A4" s="44" t="s">
        <v>19</v>
      </c>
      <c r="B4" s="44" t="s">
        <v>19</v>
      </c>
      <c r="C4" s="33"/>
      <c r="D4" s="71" t="s">
        <v>20</v>
      </c>
      <c r="E4" s="72"/>
      <c r="F4" s="72"/>
      <c r="G4" s="72"/>
      <c r="H4" s="72"/>
      <c r="I4" s="72"/>
      <c r="J4" s="73"/>
      <c r="K4" s="34"/>
    </row>
    <row r="5" spans="1:18" ht="22" customHeight="1" x14ac:dyDescent="0.15">
      <c r="A5" s="45" t="s">
        <v>137</v>
      </c>
      <c r="B5" s="44" t="s">
        <v>19</v>
      </c>
      <c r="C5" s="33"/>
      <c r="D5" s="86" t="s">
        <v>131</v>
      </c>
      <c r="E5" s="87"/>
      <c r="F5" s="87"/>
      <c r="G5" s="87"/>
      <c r="H5" s="87"/>
      <c r="I5" s="87"/>
      <c r="J5" s="88"/>
      <c r="K5" s="34"/>
    </row>
    <row r="6" spans="1:18" ht="22" customHeight="1" thickBot="1" x14ac:dyDescent="0.2">
      <c r="A6" s="45" t="s">
        <v>137</v>
      </c>
      <c r="B6" s="45" t="s">
        <v>137</v>
      </c>
      <c r="C6" s="33"/>
      <c r="D6" s="92"/>
      <c r="E6" s="93"/>
      <c r="F6" s="93"/>
      <c r="G6" s="93"/>
      <c r="H6" s="93"/>
      <c r="I6" s="93"/>
      <c r="J6" s="94"/>
      <c r="K6" s="37"/>
      <c r="L6" s="38"/>
      <c r="M6" s="38"/>
      <c r="N6" s="38"/>
      <c r="O6" s="38"/>
      <c r="P6" s="38"/>
      <c r="Q6" s="38"/>
    </row>
    <row r="7" spans="1:18" ht="22" customHeight="1" x14ac:dyDescent="0.15">
      <c r="A7" s="45" t="s">
        <v>137</v>
      </c>
      <c r="B7" s="45" t="s">
        <v>137</v>
      </c>
      <c r="C7" s="33"/>
      <c r="D7" s="115" t="s">
        <v>22</v>
      </c>
      <c r="E7" s="116"/>
      <c r="F7" s="116"/>
      <c r="G7" s="116"/>
      <c r="H7" s="116"/>
      <c r="I7" s="116"/>
      <c r="J7" s="116"/>
      <c r="K7" s="127" t="s">
        <v>136</v>
      </c>
      <c r="L7" s="128"/>
      <c r="M7" s="128"/>
      <c r="N7" s="128"/>
      <c r="O7" s="128"/>
      <c r="P7" s="128"/>
      <c r="Q7" s="129"/>
      <c r="R7" s="34"/>
    </row>
    <row r="8" spans="1:18" ht="22" customHeight="1" x14ac:dyDescent="0.15">
      <c r="A8" s="31"/>
      <c r="B8" s="31"/>
      <c r="C8" s="33"/>
      <c r="D8" s="121" t="s">
        <v>132</v>
      </c>
      <c r="E8" s="122"/>
      <c r="F8" s="122"/>
      <c r="G8" s="122"/>
      <c r="H8" s="122"/>
      <c r="I8" s="122"/>
      <c r="J8" s="122"/>
      <c r="K8" s="130"/>
      <c r="L8" s="131"/>
      <c r="M8" s="131"/>
      <c r="N8" s="131"/>
      <c r="O8" s="131"/>
      <c r="P8" s="131"/>
      <c r="Q8" s="132"/>
      <c r="R8" s="34"/>
    </row>
    <row r="9" spans="1:18" ht="22" customHeight="1" x14ac:dyDescent="0.15">
      <c r="A9" s="104" t="s">
        <v>14</v>
      </c>
      <c r="B9" s="105"/>
      <c r="C9" s="33"/>
      <c r="D9" s="124" t="s">
        <v>67</v>
      </c>
      <c r="E9" s="125"/>
      <c r="F9" s="125"/>
      <c r="G9" s="125"/>
      <c r="H9" s="125"/>
      <c r="I9" s="125"/>
      <c r="J9" s="125"/>
      <c r="K9" s="130"/>
      <c r="L9" s="131"/>
      <c r="M9" s="131"/>
      <c r="N9" s="131"/>
      <c r="O9" s="131"/>
      <c r="P9" s="131"/>
      <c r="Q9" s="132"/>
      <c r="R9" s="34"/>
    </row>
    <row r="10" spans="1:18" ht="22" customHeight="1" x14ac:dyDescent="0.15">
      <c r="A10" s="30" t="s">
        <v>62</v>
      </c>
      <c r="B10" s="30" t="s">
        <v>61</v>
      </c>
      <c r="C10" s="33"/>
      <c r="D10" s="86" t="s">
        <v>133</v>
      </c>
      <c r="E10" s="87"/>
      <c r="F10" s="87"/>
      <c r="G10" s="87"/>
      <c r="H10" s="87"/>
      <c r="I10" s="87"/>
      <c r="J10" s="87"/>
      <c r="K10" s="130"/>
      <c r="L10" s="131"/>
      <c r="M10" s="131"/>
      <c r="N10" s="131"/>
      <c r="O10" s="131"/>
      <c r="P10" s="131"/>
      <c r="Q10" s="132"/>
      <c r="R10" s="34"/>
    </row>
    <row r="11" spans="1:18" ht="22" customHeight="1" x14ac:dyDescent="0.15">
      <c r="A11" s="44" t="s">
        <v>19</v>
      </c>
      <c r="B11" s="40" t="s">
        <v>65</v>
      </c>
      <c r="C11" s="33"/>
      <c r="D11" s="89"/>
      <c r="E11" s="90"/>
      <c r="F11" s="90"/>
      <c r="G11" s="90"/>
      <c r="H11" s="90"/>
      <c r="I11" s="90"/>
      <c r="J11" s="90"/>
      <c r="K11" s="130"/>
      <c r="L11" s="131"/>
      <c r="M11" s="131"/>
      <c r="N11" s="131"/>
      <c r="O11" s="131"/>
      <c r="P11" s="131"/>
      <c r="Q11" s="132"/>
      <c r="R11" s="34"/>
    </row>
    <row r="12" spans="1:18" ht="22" customHeight="1" x14ac:dyDescent="0.15">
      <c r="A12" s="40" t="s">
        <v>65</v>
      </c>
      <c r="B12" s="40" t="s">
        <v>65</v>
      </c>
      <c r="C12" s="33"/>
      <c r="D12" s="89"/>
      <c r="E12" s="90"/>
      <c r="F12" s="90"/>
      <c r="G12" s="90"/>
      <c r="H12" s="90"/>
      <c r="I12" s="90"/>
      <c r="J12" s="90"/>
      <c r="K12" s="130"/>
      <c r="L12" s="131"/>
      <c r="M12" s="131"/>
      <c r="N12" s="131"/>
      <c r="O12" s="131"/>
      <c r="P12" s="131"/>
      <c r="Q12" s="132"/>
      <c r="R12" s="34"/>
    </row>
    <row r="13" spans="1:18" ht="22" customHeight="1" x14ac:dyDescent="0.15">
      <c r="A13" s="45" t="s">
        <v>137</v>
      </c>
      <c r="B13" s="45" t="s">
        <v>137</v>
      </c>
      <c r="C13" s="33"/>
      <c r="D13" s="89"/>
      <c r="E13" s="90"/>
      <c r="F13" s="90"/>
      <c r="G13" s="90"/>
      <c r="H13" s="90"/>
      <c r="I13" s="90"/>
      <c r="J13" s="91"/>
      <c r="K13" s="130"/>
      <c r="L13" s="131"/>
      <c r="M13" s="131"/>
      <c r="N13" s="131"/>
      <c r="O13" s="131"/>
      <c r="P13" s="131"/>
      <c r="Q13" s="132"/>
    </row>
    <row r="14" spans="1:18" ht="22" customHeight="1" thickBot="1" x14ac:dyDescent="0.2">
      <c r="A14" s="45" t="s">
        <v>137</v>
      </c>
      <c r="B14" s="45" t="s">
        <v>137</v>
      </c>
      <c r="C14" s="33"/>
      <c r="D14" s="89"/>
      <c r="E14" s="90"/>
      <c r="F14" s="90"/>
      <c r="G14" s="90"/>
      <c r="H14" s="90"/>
      <c r="I14" s="90"/>
      <c r="J14" s="91"/>
      <c r="K14" s="133"/>
      <c r="L14" s="134"/>
      <c r="M14" s="134"/>
      <c r="N14" s="134"/>
      <c r="O14" s="134"/>
      <c r="P14" s="134"/>
      <c r="Q14" s="135"/>
    </row>
    <row r="15" spans="1:18" ht="22" customHeight="1" x14ac:dyDescent="0.15">
      <c r="A15" s="31"/>
      <c r="B15" s="31"/>
      <c r="C15" s="33"/>
      <c r="D15" s="136" t="s">
        <v>23</v>
      </c>
      <c r="E15" s="137"/>
      <c r="F15" s="137"/>
      <c r="G15" s="137"/>
      <c r="H15" s="137"/>
      <c r="I15" s="137"/>
      <c r="J15" s="138"/>
      <c r="K15" s="39"/>
      <c r="L15" s="28"/>
      <c r="M15" s="28"/>
      <c r="N15" s="28"/>
      <c r="O15" s="28"/>
      <c r="P15" s="28"/>
      <c r="Q15" s="28"/>
    </row>
    <row r="16" spans="1:18" ht="22" customHeight="1" x14ac:dyDescent="0.15">
      <c r="A16" s="104" t="s">
        <v>15</v>
      </c>
      <c r="B16" s="105"/>
      <c r="C16" s="33"/>
      <c r="D16" s="86" t="s">
        <v>134</v>
      </c>
      <c r="E16" s="87"/>
      <c r="F16" s="87"/>
      <c r="G16" s="87"/>
      <c r="H16" s="87"/>
      <c r="I16" s="87"/>
      <c r="J16" s="88"/>
      <c r="K16" s="34"/>
    </row>
    <row r="17" spans="1:11" ht="22" customHeight="1" x14ac:dyDescent="0.15">
      <c r="A17" s="30" t="s">
        <v>62</v>
      </c>
      <c r="B17" s="30" t="s">
        <v>61</v>
      </c>
      <c r="C17" s="33"/>
      <c r="D17" s="89"/>
      <c r="E17" s="90"/>
      <c r="F17" s="90"/>
      <c r="G17" s="90"/>
      <c r="H17" s="90"/>
      <c r="I17" s="90"/>
      <c r="J17" s="91"/>
      <c r="K17" s="34"/>
    </row>
    <row r="18" spans="1:11" ht="22" customHeight="1" x14ac:dyDescent="0.15">
      <c r="A18" s="41" t="s">
        <v>64</v>
      </c>
      <c r="B18" s="42" t="s">
        <v>21</v>
      </c>
      <c r="C18" s="33"/>
      <c r="D18" s="92"/>
      <c r="E18" s="93"/>
      <c r="F18" s="93"/>
      <c r="G18" s="93"/>
      <c r="H18" s="93"/>
      <c r="I18" s="93"/>
      <c r="J18" s="94"/>
      <c r="K18" s="34"/>
    </row>
    <row r="19" spans="1:11" ht="22" customHeight="1" x14ac:dyDescent="0.15">
      <c r="A19" s="42" t="s">
        <v>21</v>
      </c>
      <c r="B19" s="43" t="s">
        <v>63</v>
      </c>
      <c r="C19" s="33"/>
      <c r="D19" s="106" t="s">
        <v>135</v>
      </c>
      <c r="E19" s="107"/>
      <c r="F19" s="107"/>
      <c r="G19" s="107"/>
      <c r="H19" s="107"/>
      <c r="I19" s="107"/>
      <c r="J19" s="108"/>
      <c r="K19" s="34"/>
    </row>
    <row r="20" spans="1:11" ht="22" customHeight="1" x14ac:dyDescent="0.15">
      <c r="A20" s="45" t="s">
        <v>137</v>
      </c>
      <c r="B20" s="32" t="s">
        <v>60</v>
      </c>
      <c r="C20" s="33"/>
      <c r="D20" s="109"/>
      <c r="E20" s="110"/>
      <c r="F20" s="110"/>
      <c r="G20" s="110"/>
      <c r="H20" s="110"/>
      <c r="I20" s="110"/>
      <c r="J20" s="111"/>
      <c r="K20" s="34"/>
    </row>
    <row r="21" spans="1:11" ht="22" customHeight="1" thickBot="1" x14ac:dyDescent="0.2">
      <c r="A21" s="45" t="s">
        <v>137</v>
      </c>
      <c r="B21" s="32" t="s">
        <v>60</v>
      </c>
      <c r="D21" s="112"/>
      <c r="E21" s="113"/>
      <c r="F21" s="113"/>
      <c r="G21" s="113"/>
      <c r="H21" s="113"/>
      <c r="I21" s="113"/>
      <c r="J21" s="114"/>
      <c r="K21" s="34"/>
    </row>
    <row r="22" spans="1:11" ht="22" customHeight="1" x14ac:dyDescent="0.15">
      <c r="A22" s="31"/>
      <c r="B22" s="31"/>
      <c r="D22" s="36"/>
      <c r="E22" s="36"/>
      <c r="F22" s="36"/>
      <c r="G22" s="36"/>
      <c r="H22" s="36"/>
      <c r="I22" s="36"/>
      <c r="J22" s="36"/>
      <c r="K22" s="34"/>
    </row>
    <row r="23" spans="1:11" ht="22" customHeight="1" x14ac:dyDescent="0.15">
      <c r="A23" s="104" t="s">
        <v>16</v>
      </c>
      <c r="B23" s="105"/>
    </row>
    <row r="24" spans="1:11" ht="22" customHeight="1" x14ac:dyDescent="0.15">
      <c r="A24" s="30" t="s">
        <v>62</v>
      </c>
      <c r="B24" s="30" t="s">
        <v>61</v>
      </c>
    </row>
    <row r="25" spans="1:11" ht="22" customHeight="1" x14ac:dyDescent="0.15">
      <c r="A25" s="32" t="s">
        <v>60</v>
      </c>
      <c r="B25" s="32" t="s">
        <v>60</v>
      </c>
    </row>
    <row r="26" spans="1:11" ht="22" customHeight="1" x14ac:dyDescent="0.15">
      <c r="A26" s="32" t="s">
        <v>60</v>
      </c>
      <c r="B26" s="32" t="s">
        <v>60</v>
      </c>
    </row>
    <row r="27" spans="1:11" ht="22" customHeight="1" x14ac:dyDescent="0.15">
      <c r="A27" s="32" t="s">
        <v>60</v>
      </c>
      <c r="B27" s="32" t="s">
        <v>60</v>
      </c>
    </row>
    <row r="28" spans="1:11" ht="22" customHeight="1" x14ac:dyDescent="0.15">
      <c r="A28" s="32" t="s">
        <v>60</v>
      </c>
      <c r="B28" s="32" t="s">
        <v>60</v>
      </c>
    </row>
  </sheetData>
  <mergeCells count="16">
    <mergeCell ref="A1:B1"/>
    <mergeCell ref="A23:B23"/>
    <mergeCell ref="D16:J18"/>
    <mergeCell ref="K7:Q14"/>
    <mergeCell ref="D10:J14"/>
    <mergeCell ref="D15:J15"/>
    <mergeCell ref="D19:J21"/>
    <mergeCell ref="A16:B16"/>
    <mergeCell ref="D8:J8"/>
    <mergeCell ref="D9:J9"/>
    <mergeCell ref="A2:B2"/>
    <mergeCell ref="D2:J3"/>
    <mergeCell ref="D4:J4"/>
    <mergeCell ref="D5:J6"/>
    <mergeCell ref="D7:J7"/>
    <mergeCell ref="A9:B9"/>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Courses!$A$3:$A$52</xm:f>
          </x14:formula1>
          <xm:sqref>A4:B7 A25:B28 A18:B21 A11:A14 B12:B14</xm:sqref>
        </x14:dataValidation>
        <x14:dataValidation type="list" allowBlank="1" showInputMessage="1" showErrorMessage="1">
          <x14:formula1>
            <xm:f>Courses!$A$3:$A$52</xm:f>
          </x14:formula1>
          <xm:sqref>B11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7863B-C58B-4655-8BF9-DB675FB9068E}">
  <ds:schemaRefs>
    <ds:schemaRef ds:uri="http://purl.org/dc/elements/1.1/"/>
    <ds:schemaRef ds:uri="http://schemas.microsoft.com/office/infopath/2007/PartnerControls"/>
    <ds:schemaRef ds:uri="http://schemas.microsoft.com/office/2006/documentManagement/types"/>
    <ds:schemaRef ds:uri="16c05727-aa75-4e4a-9b5f-8a80a1165891"/>
    <ds:schemaRef ds:uri="71af3243-3dd4-4a8d-8c0d-dd76da1f02a5"/>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Courses</vt:lpstr>
      <vt:lpstr> Credits</vt:lpstr>
      <vt:lpstr>Clinical Pathway</vt:lpstr>
      <vt:lpstr>Children &amp; Adolescents Pathway</vt:lpstr>
      <vt:lpstr>Aging Pathway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2020-09-08T20:40:14Z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